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udubon\BirdCountCompilation\"/>
    </mc:Choice>
  </mc:AlternateContent>
  <xr:revisionPtr revIDLastSave="0" documentId="13_ncr:1_{0BAE6287-E230-4563-B7DD-C9F3258139F5}" xr6:coauthVersionLast="33" xr6:coauthVersionMax="33" xr10:uidLastSave="{00000000-0000-0000-0000-000000000000}"/>
  <bookViews>
    <workbookView xWindow="0" yWindow="0" windowWidth="16380" windowHeight="8190" activeTab="3" xr2:uid="{00000000-000D-0000-FFFF-FFFF00000000}"/>
  </bookViews>
  <sheets>
    <sheet name="2012" sheetId="1" r:id="rId1"/>
    <sheet name="2013" sheetId="2" r:id="rId2"/>
    <sheet name="2014" sheetId="3" r:id="rId3"/>
    <sheet name="All Years" sheetId="4" r:id="rId4"/>
    <sheet name="COMMENTS" sheetId="5" r:id="rId5"/>
    <sheet name="Sheet2" sheetId="6" r:id="rId6"/>
    <sheet name="Sheet3" sheetId="7" r:id="rId7"/>
  </sheets>
  <definedNames>
    <definedName name="_xlnm.Print_Area" localSheetId="0">'2012'!$A$1:$R$276</definedName>
    <definedName name="_xlnm.Print_Titles" localSheetId="0">'2012'!$A:$B,'2012'!$1:$3</definedName>
    <definedName name="_xlnm.Print_Titles" localSheetId="1">'2013'!$1:$3</definedName>
    <definedName name="_xlnm.Print_Titles" localSheetId="2">'2014'!$1:$3</definedName>
    <definedName name="_xlnm.Print_Titles" localSheetId="3">'All Years'!$1:$2</definedName>
  </definedNames>
  <calcPr calcId="179017"/>
</workbook>
</file>

<file path=xl/calcChain.xml><?xml version="1.0" encoding="utf-8"?>
<calcChain xmlns="http://schemas.openxmlformats.org/spreadsheetml/2006/main">
  <c r="T254" i="4" l="1"/>
  <c r="AB254" i="4" s="1"/>
  <c r="AA254" i="4"/>
  <c r="Z254" i="4"/>
  <c r="Y254" i="4"/>
  <c r="X254" i="4"/>
  <c r="W254" i="4"/>
  <c r="U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C255" i="4"/>
  <c r="AC255" i="4" s="1"/>
  <c r="AB250" i="4"/>
  <c r="AC247" i="4"/>
  <c r="AB246" i="4"/>
  <c r="AB245" i="4"/>
  <c r="AD242" i="4"/>
  <c r="AC241" i="4"/>
  <c r="AB240" i="4"/>
  <c r="AC239" i="4"/>
  <c r="AD238" i="4"/>
  <c r="AD237" i="4"/>
  <c r="AB234" i="4"/>
  <c r="AB233" i="4"/>
  <c r="AC232" i="4"/>
  <c r="AD231" i="4"/>
  <c r="C230" i="4"/>
  <c r="C202" i="4"/>
  <c r="C59" i="4"/>
  <c r="C275" i="4"/>
  <c r="C267" i="4"/>
  <c r="C261" i="4"/>
  <c r="D255" i="4"/>
  <c r="AC249" i="4"/>
  <c r="AD248" i="4"/>
  <c r="AD234" i="4"/>
  <c r="D230" i="4"/>
  <c r="AB224" i="4"/>
  <c r="AD221" i="4"/>
  <c r="AC220" i="4"/>
  <c r="AC219" i="4"/>
  <c r="D202" i="4"/>
  <c r="D59" i="4"/>
  <c r="D275" i="4"/>
  <c r="D267" i="4"/>
  <c r="D261" i="4"/>
  <c r="AD55" i="4"/>
  <c r="AC54" i="4"/>
  <c r="AD53" i="4"/>
  <c r="AD52" i="4"/>
  <c r="AB51" i="4"/>
  <c r="AC47" i="4"/>
  <c r="AC46" i="4"/>
  <c r="AD45" i="4"/>
  <c r="AD44" i="4"/>
  <c r="AB43" i="4"/>
  <c r="AC39" i="4"/>
  <c r="AC38" i="4"/>
  <c r="AD37" i="4"/>
  <c r="AD36" i="4"/>
  <c r="AC35" i="4"/>
  <c r="AC31" i="4"/>
  <c r="AC30" i="4"/>
  <c r="AD29" i="4"/>
  <c r="AD28" i="4"/>
  <c r="AC27" i="4"/>
  <c r="AC23" i="4"/>
  <c r="AC22" i="4"/>
  <c r="AD21" i="4"/>
  <c r="AD20" i="4"/>
  <c r="AC19" i="4"/>
  <c r="AC15" i="4"/>
  <c r="AC14" i="4"/>
  <c r="AD13" i="4"/>
  <c r="AD12" i="4"/>
  <c r="AC11" i="4"/>
  <c r="AC7" i="4"/>
  <c r="AC6" i="4"/>
  <c r="AD5" i="4"/>
  <c r="AD4" i="4"/>
  <c r="AB3" i="4"/>
  <c r="E255" i="4"/>
  <c r="F255" i="4"/>
  <c r="AD253" i="4"/>
  <c r="AC253" i="4"/>
  <c r="AB253" i="4"/>
  <c r="AB248" i="4"/>
  <c r="E230" i="4"/>
  <c r="AC213" i="4"/>
  <c r="AC212" i="4"/>
  <c r="AD211" i="4"/>
  <c r="AD210" i="4"/>
  <c r="AD209" i="4"/>
  <c r="AC205" i="4"/>
  <c r="AC204" i="4"/>
  <c r="AD203" i="4"/>
  <c r="E202" i="4"/>
  <c r="AB162" i="4"/>
  <c r="AD161" i="4"/>
  <c r="AD159" i="4"/>
  <c r="AC158" i="4"/>
  <c r="AC154" i="4"/>
  <c r="AD153" i="4"/>
  <c r="AC152" i="4"/>
  <c r="AC151" i="4"/>
  <c r="AB150" i="4"/>
  <c r="AD143" i="4"/>
  <c r="AC142" i="4"/>
  <c r="AB138" i="4"/>
  <c r="AD137" i="4"/>
  <c r="AB136" i="4"/>
  <c r="AB135" i="4"/>
  <c r="AD134" i="4"/>
  <c r="AC127" i="4"/>
  <c r="AD126" i="4"/>
  <c r="AC122" i="4"/>
  <c r="AD121" i="4"/>
  <c r="AB120" i="4"/>
  <c r="AB119" i="4"/>
  <c r="AB118" i="4"/>
  <c r="AD114" i="4"/>
  <c r="AD112" i="4"/>
  <c r="AD111" i="4"/>
  <c r="AC110" i="4"/>
  <c r="AC106" i="4"/>
  <c r="AB105" i="4"/>
  <c r="AB104" i="4"/>
  <c r="AD103" i="4"/>
  <c r="AB102" i="4"/>
  <c r="AC91" i="4"/>
  <c r="AC90" i="4"/>
  <c r="AB88" i="4"/>
  <c r="AD83" i="4"/>
  <c r="AD82" i="4"/>
  <c r="AB80" i="4"/>
  <c r="AD75" i="4"/>
  <c r="AD74" i="4"/>
  <c r="AB72" i="4"/>
  <c r="AC67" i="4"/>
  <c r="AC66" i="4"/>
  <c r="AD64" i="4"/>
  <c r="AC195" i="4"/>
  <c r="AB193" i="4"/>
  <c r="AB192" i="4"/>
  <c r="AC191" i="4"/>
  <c r="AB187" i="4"/>
  <c r="AB184" i="4"/>
  <c r="AD183" i="4"/>
  <c r="AD179" i="4"/>
  <c r="AB176" i="4"/>
  <c r="AC175" i="4"/>
  <c r="AD171" i="4"/>
  <c r="AC169" i="4"/>
  <c r="AC168" i="4"/>
  <c r="AD167" i="4"/>
  <c r="AD163" i="4"/>
  <c r="AC161" i="4"/>
  <c r="AC160" i="4"/>
  <c r="AD155" i="4"/>
  <c r="AD147" i="4"/>
  <c r="AC145" i="4"/>
  <c r="AC144" i="4"/>
  <c r="AD139" i="4"/>
  <c r="AD131" i="4"/>
  <c r="AB129" i="4"/>
  <c r="AB128" i="4"/>
  <c r="AD123" i="4"/>
  <c r="AD115" i="4"/>
  <c r="AD113" i="4"/>
  <c r="AC112" i="4"/>
  <c r="AD107" i="4"/>
  <c r="AC99" i="4"/>
  <c r="AB97" i="4"/>
  <c r="AB96" i="4"/>
  <c r="AD95" i="4"/>
  <c r="AB89" i="4"/>
  <c r="AB87" i="4"/>
  <c r="AD79" i="4"/>
  <c r="AC75" i="4"/>
  <c r="AD71" i="4"/>
  <c r="AD63" i="4"/>
  <c r="E59" i="4"/>
  <c r="E275" i="4"/>
  <c r="E267" i="4"/>
  <c r="E261" i="4"/>
  <c r="AD277" i="4"/>
  <c r="AD275" i="4"/>
  <c r="AD274" i="4"/>
  <c r="AD273" i="4"/>
  <c r="AD272" i="4"/>
  <c r="AD271" i="4"/>
  <c r="AD270" i="4"/>
  <c r="AD267" i="4"/>
  <c r="AD266" i="4"/>
  <c r="AD265" i="4"/>
  <c r="AD264" i="4"/>
  <c r="AD261" i="4"/>
  <c r="AD259" i="4"/>
  <c r="AD255" i="4"/>
  <c r="AC274" i="4"/>
  <c r="AC277" i="4"/>
  <c r="AC275" i="4"/>
  <c r="AC273" i="4"/>
  <c r="AC272" i="4"/>
  <c r="AC271" i="4"/>
  <c r="AC270" i="4"/>
  <c r="AC267" i="4"/>
  <c r="AC266" i="4"/>
  <c r="AC265" i="4"/>
  <c r="AC264" i="4"/>
  <c r="AC261" i="4"/>
  <c r="AC259" i="4"/>
  <c r="AD222" i="4"/>
  <c r="AD223" i="4"/>
  <c r="AD224" i="4"/>
  <c r="AD225" i="4"/>
  <c r="AD226" i="4"/>
  <c r="AD227" i="4"/>
  <c r="AD228" i="4"/>
  <c r="AD229" i="4"/>
  <c r="AD230" i="4"/>
  <c r="AD233" i="4"/>
  <c r="AD235" i="4"/>
  <c r="AD236" i="4"/>
  <c r="AD240" i="4"/>
  <c r="AD241" i="4"/>
  <c r="AD243" i="4"/>
  <c r="AD244" i="4"/>
  <c r="AD249" i="4"/>
  <c r="AD250" i="4"/>
  <c r="AD251" i="4"/>
  <c r="AD252" i="4"/>
  <c r="AD180" i="4"/>
  <c r="AD181" i="4"/>
  <c r="AD182" i="4"/>
  <c r="AD185" i="4"/>
  <c r="AD186" i="4"/>
  <c r="AD187" i="4"/>
  <c r="AD188" i="4"/>
  <c r="AD189" i="4"/>
  <c r="AD190" i="4"/>
  <c r="AD193" i="4"/>
  <c r="AD194" i="4"/>
  <c r="AD195" i="4"/>
  <c r="AD196" i="4"/>
  <c r="AD197" i="4"/>
  <c r="AD198" i="4"/>
  <c r="AD199" i="4"/>
  <c r="AD200" i="4"/>
  <c r="AD201" i="4"/>
  <c r="AD202" i="4"/>
  <c r="AD204" i="4"/>
  <c r="AD205" i="4"/>
  <c r="AD206" i="4"/>
  <c r="AD207" i="4"/>
  <c r="AD208" i="4"/>
  <c r="AD212" i="4"/>
  <c r="AD213" i="4"/>
  <c r="AD214" i="4"/>
  <c r="AD215" i="4"/>
  <c r="AD216" i="4"/>
  <c r="AD217" i="4"/>
  <c r="AD218" i="4"/>
  <c r="AD220" i="4"/>
  <c r="AD124" i="4"/>
  <c r="AD125" i="4"/>
  <c r="AD129" i="4"/>
  <c r="AD130" i="4"/>
  <c r="AD132" i="4"/>
  <c r="AD133" i="4"/>
  <c r="AD140" i="4"/>
  <c r="AD141" i="4"/>
  <c r="AD145" i="4"/>
  <c r="AD146" i="4"/>
  <c r="AD148" i="4"/>
  <c r="AD149" i="4"/>
  <c r="AD154" i="4"/>
  <c r="AD156" i="4"/>
  <c r="AD157" i="4"/>
  <c r="AD158" i="4"/>
  <c r="AD164" i="4"/>
  <c r="AD165" i="4"/>
  <c r="AD166" i="4"/>
  <c r="AD169" i="4"/>
  <c r="AD170" i="4"/>
  <c r="AD172" i="4"/>
  <c r="AD173" i="4"/>
  <c r="AD174" i="4"/>
  <c r="AD177" i="4"/>
  <c r="AD178" i="4"/>
  <c r="AD106" i="4"/>
  <c r="AD108" i="4"/>
  <c r="AD109" i="4"/>
  <c r="AD110" i="4"/>
  <c r="AD116" i="4"/>
  <c r="AD117" i="4"/>
  <c r="AD120" i="4"/>
  <c r="AD122" i="4"/>
  <c r="AD56" i="4"/>
  <c r="AD57" i="4"/>
  <c r="AD58" i="4"/>
  <c r="AD59" i="4"/>
  <c r="AD60" i="4"/>
  <c r="AD61" i="4"/>
  <c r="AD62" i="4"/>
  <c r="AD65" i="4"/>
  <c r="AD67" i="4"/>
  <c r="AD68" i="4"/>
  <c r="AD69" i="4"/>
  <c r="AD70" i="4"/>
  <c r="AD73" i="4"/>
  <c r="AD76" i="4"/>
  <c r="AD77" i="4"/>
  <c r="AD78" i="4"/>
  <c r="AD81" i="4"/>
  <c r="AD84" i="4"/>
  <c r="AD85" i="4"/>
  <c r="AD86" i="4"/>
  <c r="AD89" i="4"/>
  <c r="AD91" i="4"/>
  <c r="AD92" i="4"/>
  <c r="AD93" i="4"/>
  <c r="AD94" i="4"/>
  <c r="AD97" i="4"/>
  <c r="AD98" i="4"/>
  <c r="AD99" i="4"/>
  <c r="AD100" i="4"/>
  <c r="AD101" i="4"/>
  <c r="AD105" i="4"/>
  <c r="AD7" i="4"/>
  <c r="AD8" i="4"/>
  <c r="AD9" i="4"/>
  <c r="AD10" i="4"/>
  <c r="AD11" i="4"/>
  <c r="AD15" i="4"/>
  <c r="AD16" i="4"/>
  <c r="AD17" i="4"/>
  <c r="AD18" i="4"/>
  <c r="AD19" i="4"/>
  <c r="AD23" i="4"/>
  <c r="AD24" i="4"/>
  <c r="AD25" i="4"/>
  <c r="AD26" i="4"/>
  <c r="AD27" i="4"/>
  <c r="AD31" i="4"/>
  <c r="AD32" i="4"/>
  <c r="AD33" i="4"/>
  <c r="AD34" i="4"/>
  <c r="AD35" i="4"/>
  <c r="AD39" i="4"/>
  <c r="AD40" i="4"/>
  <c r="AD41" i="4"/>
  <c r="AD42" i="4"/>
  <c r="AD43" i="4"/>
  <c r="AD47" i="4"/>
  <c r="AD48" i="4"/>
  <c r="AD49" i="4"/>
  <c r="AD50" i="4"/>
  <c r="AD51" i="4"/>
  <c r="AC234" i="4"/>
  <c r="AC235" i="4"/>
  <c r="AC236" i="4"/>
  <c r="AC242" i="4"/>
  <c r="AC243" i="4"/>
  <c r="AC244" i="4"/>
  <c r="AC250" i="4"/>
  <c r="AC251" i="4"/>
  <c r="AC252" i="4"/>
  <c r="AC193" i="4"/>
  <c r="AC194" i="4"/>
  <c r="AC196" i="4"/>
  <c r="AC197" i="4"/>
  <c r="AC198" i="4"/>
  <c r="AC199" i="4"/>
  <c r="AC200" i="4"/>
  <c r="AC201" i="4"/>
  <c r="AC202" i="4"/>
  <c r="AC203" i="4"/>
  <c r="AC206" i="4"/>
  <c r="AC207" i="4"/>
  <c r="AC208" i="4"/>
  <c r="AC210" i="4"/>
  <c r="AC211" i="4"/>
  <c r="AC214" i="4"/>
  <c r="AC215" i="4"/>
  <c r="AC216" i="4"/>
  <c r="AC217" i="4"/>
  <c r="AC218" i="4"/>
  <c r="AC222" i="4"/>
  <c r="AC223" i="4"/>
  <c r="AC224" i="4"/>
  <c r="AC225" i="4"/>
  <c r="AC226" i="4"/>
  <c r="AC227" i="4"/>
  <c r="AC228" i="4"/>
  <c r="AC229" i="4"/>
  <c r="AC230" i="4"/>
  <c r="AC233" i="4"/>
  <c r="AC173" i="4"/>
  <c r="AC174" i="4"/>
  <c r="AC177" i="4"/>
  <c r="AC178" i="4"/>
  <c r="AC179" i="4"/>
  <c r="AC180" i="4"/>
  <c r="AC181" i="4"/>
  <c r="AC182" i="4"/>
  <c r="AC185" i="4"/>
  <c r="AC186" i="4"/>
  <c r="AC187" i="4"/>
  <c r="AC188" i="4"/>
  <c r="AC189" i="4"/>
  <c r="AC190" i="4"/>
  <c r="AC138" i="4"/>
  <c r="AC139" i="4"/>
  <c r="AC140" i="4"/>
  <c r="AC141" i="4"/>
  <c r="AC146" i="4"/>
  <c r="AC147" i="4"/>
  <c r="AC148" i="4"/>
  <c r="AC149" i="4"/>
  <c r="AC150" i="4"/>
  <c r="AC155" i="4"/>
  <c r="AC156" i="4"/>
  <c r="AC157" i="4"/>
  <c r="AC159" i="4"/>
  <c r="AC162" i="4"/>
  <c r="AC163" i="4"/>
  <c r="AC164" i="4"/>
  <c r="AC165" i="4"/>
  <c r="AC166" i="4"/>
  <c r="AC167" i="4"/>
  <c r="AC170" i="4"/>
  <c r="AC171" i="4"/>
  <c r="AC172" i="4"/>
  <c r="AC107" i="4"/>
  <c r="AC108" i="4"/>
  <c r="AC109" i="4"/>
  <c r="AC114" i="4"/>
  <c r="AC115" i="4"/>
  <c r="AC116" i="4"/>
  <c r="AC117" i="4"/>
  <c r="AC123" i="4"/>
  <c r="AC124" i="4"/>
  <c r="AC125" i="4"/>
  <c r="AC130" i="4"/>
  <c r="AC131" i="4"/>
  <c r="AC132" i="4"/>
  <c r="AC133" i="4"/>
  <c r="AC55" i="4"/>
  <c r="AC56" i="4"/>
  <c r="AC57" i="4"/>
  <c r="AC58" i="4"/>
  <c r="AC59" i="4"/>
  <c r="AC60" i="4"/>
  <c r="AC61" i="4"/>
  <c r="AC62" i="4"/>
  <c r="AC65" i="4"/>
  <c r="AC68" i="4"/>
  <c r="AC69" i="4"/>
  <c r="AC70" i="4"/>
  <c r="AC72" i="4"/>
  <c r="AC73" i="4"/>
  <c r="AC76" i="4"/>
  <c r="AC77" i="4"/>
  <c r="AC78" i="4"/>
  <c r="AC81" i="4"/>
  <c r="AC84" i="4"/>
  <c r="AC85" i="4"/>
  <c r="AC86" i="4"/>
  <c r="AC89" i="4"/>
  <c r="AC92" i="4"/>
  <c r="AC93" i="4"/>
  <c r="AC94" i="4"/>
  <c r="AC96" i="4"/>
  <c r="AC97" i="4"/>
  <c r="AC98" i="4"/>
  <c r="AC100" i="4"/>
  <c r="AC101" i="4"/>
  <c r="AC105" i="4"/>
  <c r="AC4" i="4"/>
  <c r="AC5" i="4"/>
  <c r="AC8" i="4"/>
  <c r="AC9" i="4"/>
  <c r="AC10" i="4"/>
  <c r="AC12" i="4"/>
  <c r="AC13" i="4"/>
  <c r="AC16" i="4"/>
  <c r="AC17" i="4"/>
  <c r="AC18" i="4"/>
  <c r="AC20" i="4"/>
  <c r="AC21" i="4"/>
  <c r="AC24" i="4"/>
  <c r="AC25" i="4"/>
  <c r="AC26" i="4"/>
  <c r="AC28" i="4"/>
  <c r="AC29" i="4"/>
  <c r="AC32" i="4"/>
  <c r="AC33" i="4"/>
  <c r="AC34" i="4"/>
  <c r="AC36" i="4"/>
  <c r="AC37" i="4"/>
  <c r="AC40" i="4"/>
  <c r="AC41" i="4"/>
  <c r="AC42" i="4"/>
  <c r="AC44" i="4"/>
  <c r="AC45" i="4"/>
  <c r="AC48" i="4"/>
  <c r="AC49" i="4"/>
  <c r="AC50" i="4"/>
  <c r="AC52" i="4"/>
  <c r="AC53" i="4"/>
  <c r="F59" i="4"/>
  <c r="F202" i="4"/>
  <c r="F230" i="4"/>
  <c r="F261" i="4"/>
  <c r="F267" i="4"/>
  <c r="F275" i="4"/>
  <c r="AB255" i="4"/>
  <c r="AB275" i="4"/>
  <c r="AB274" i="4"/>
  <c r="AB273" i="4"/>
  <c r="AB272" i="4"/>
  <c r="AB271" i="4"/>
  <c r="AB270" i="4"/>
  <c r="AB267" i="4"/>
  <c r="AB266" i="4"/>
  <c r="AB265" i="4"/>
  <c r="AB264" i="4"/>
  <c r="AB261" i="4"/>
  <c r="AB259" i="4"/>
  <c r="AB241" i="4"/>
  <c r="AB242" i="4"/>
  <c r="AB243" i="4"/>
  <c r="AB244" i="4"/>
  <c r="AB251" i="4"/>
  <c r="AB252" i="4"/>
  <c r="AB194" i="4"/>
  <c r="AB196" i="4"/>
  <c r="AB197" i="4"/>
  <c r="AB198" i="4"/>
  <c r="AB199" i="4"/>
  <c r="AB200" i="4"/>
  <c r="AB201" i="4"/>
  <c r="AB202" i="4"/>
  <c r="AB203" i="4"/>
  <c r="AB206" i="4"/>
  <c r="AB207" i="4"/>
  <c r="AB208" i="4"/>
  <c r="AB210" i="4"/>
  <c r="AB211" i="4"/>
  <c r="AB214" i="4"/>
  <c r="AB215" i="4"/>
  <c r="AB216" i="4"/>
  <c r="AB217" i="4"/>
  <c r="AB218" i="4"/>
  <c r="AB221" i="4"/>
  <c r="AB222" i="4"/>
  <c r="AB223" i="4"/>
  <c r="AB225" i="4"/>
  <c r="AB226" i="4"/>
  <c r="AB227" i="4"/>
  <c r="AB228" i="4"/>
  <c r="AB229" i="4"/>
  <c r="AB230" i="4"/>
  <c r="AB235" i="4"/>
  <c r="AB236" i="4"/>
  <c r="AB161" i="4"/>
  <c r="AB164" i="4"/>
  <c r="AB165" i="4"/>
  <c r="AB166" i="4"/>
  <c r="AB169" i="4"/>
  <c r="AB170" i="4"/>
  <c r="AB172" i="4"/>
  <c r="AB173" i="4"/>
  <c r="AB174" i="4"/>
  <c r="AB177" i="4"/>
  <c r="AB178" i="4"/>
  <c r="AB180" i="4"/>
  <c r="AB181" i="4"/>
  <c r="AB182" i="4"/>
  <c r="AB185" i="4"/>
  <c r="AB186" i="4"/>
  <c r="AB188" i="4"/>
  <c r="AB189" i="4"/>
  <c r="AB190" i="4"/>
  <c r="AB122" i="4"/>
  <c r="AB123" i="4"/>
  <c r="AB124" i="4"/>
  <c r="AB125" i="4"/>
  <c r="AB130" i="4"/>
  <c r="AB131" i="4"/>
  <c r="AB132" i="4"/>
  <c r="AB133" i="4"/>
  <c r="AB134" i="4"/>
  <c r="AB139" i="4"/>
  <c r="AB140" i="4"/>
  <c r="AB141" i="4"/>
  <c r="AB143" i="4"/>
  <c r="AB146" i="4"/>
  <c r="AB147" i="4"/>
  <c r="AB148" i="4"/>
  <c r="AB149" i="4"/>
  <c r="AB154" i="4"/>
  <c r="AB155" i="4"/>
  <c r="AB156" i="4"/>
  <c r="AB157" i="4"/>
  <c r="AB84" i="4"/>
  <c r="AB85" i="4"/>
  <c r="AB86" i="4"/>
  <c r="AB91" i="4"/>
  <c r="AB92" i="4"/>
  <c r="AB93" i="4"/>
  <c r="AB94" i="4"/>
  <c r="AB98" i="4"/>
  <c r="AB99" i="4"/>
  <c r="AB100" i="4"/>
  <c r="AB101" i="4"/>
  <c r="AB106" i="4"/>
  <c r="AB107" i="4"/>
  <c r="AB108" i="4"/>
  <c r="AB109" i="4"/>
  <c r="AB114" i="4"/>
  <c r="AB115" i="4"/>
  <c r="AB116" i="4"/>
  <c r="AB117" i="4"/>
  <c r="AB46" i="4"/>
  <c r="AB47" i="4"/>
  <c r="AB48" i="4"/>
  <c r="AB49" i="4"/>
  <c r="AB50" i="4"/>
  <c r="AB54" i="4"/>
  <c r="AB55" i="4"/>
  <c r="AB56" i="4"/>
  <c r="AB57" i="4"/>
  <c r="AB58" i="4"/>
  <c r="AB59" i="4"/>
  <c r="AB60" i="4"/>
  <c r="AB61" i="4"/>
  <c r="AB62" i="4"/>
  <c r="AB64" i="4"/>
  <c r="AB65" i="4"/>
  <c r="AB66" i="4"/>
  <c r="AB68" i="4"/>
  <c r="AB69" i="4"/>
  <c r="AB70" i="4"/>
  <c r="AB73" i="4"/>
  <c r="AB74" i="4"/>
  <c r="AB76" i="4"/>
  <c r="AB77" i="4"/>
  <c r="AB78" i="4"/>
  <c r="AB81" i="4"/>
  <c r="AB7" i="4"/>
  <c r="AB8" i="4"/>
  <c r="AB9" i="4"/>
  <c r="AB10" i="4"/>
  <c r="AB11" i="4"/>
  <c r="AB15" i="4"/>
  <c r="AB16" i="4"/>
  <c r="AB17" i="4"/>
  <c r="AB18" i="4"/>
  <c r="AB19" i="4"/>
  <c r="AB23" i="4"/>
  <c r="AB24" i="4"/>
  <c r="AB25" i="4"/>
  <c r="AB26" i="4"/>
  <c r="AB27" i="4"/>
  <c r="AB31" i="4"/>
  <c r="AB32" i="4"/>
  <c r="AB33" i="4"/>
  <c r="AB34" i="4"/>
  <c r="AB35" i="4"/>
  <c r="AB39" i="4"/>
  <c r="AB40" i="4"/>
  <c r="AB41" i="4"/>
  <c r="AB42" i="4"/>
  <c r="AB4" i="4"/>
  <c r="AC254" i="4" l="1"/>
  <c r="AD254" i="4"/>
  <c r="AC246" i="4"/>
  <c r="AD232" i="4"/>
  <c r="AD245" i="4"/>
  <c r="AB247" i="4"/>
  <c r="AB238" i="4"/>
  <c r="AB239" i="4"/>
  <c r="AB232" i="4"/>
  <c r="AB249" i="4"/>
  <c r="AB237" i="4"/>
  <c r="AC238" i="4"/>
  <c r="AD246" i="4"/>
  <c r="AD219" i="4"/>
  <c r="AB220" i="4"/>
  <c r="AB219" i="4"/>
  <c r="AC221" i="4"/>
  <c r="AC43" i="4"/>
  <c r="AB53" i="4"/>
  <c r="AB38" i="4"/>
  <c r="AB30" i="4"/>
  <c r="AB22" i="4"/>
  <c r="AB14" i="4"/>
  <c r="AB6" i="4"/>
  <c r="AB52" i="4"/>
  <c r="AB44" i="4"/>
  <c r="AD54" i="4"/>
  <c r="AD46" i="4"/>
  <c r="AD38" i="4"/>
  <c r="AD30" i="4"/>
  <c r="AD22" i="4"/>
  <c r="AD14" i="4"/>
  <c r="AD6" i="4"/>
  <c r="AC51" i="4"/>
  <c r="AB45" i="4"/>
  <c r="AD3" i="4"/>
  <c r="AB37" i="4"/>
  <c r="AB29" i="4"/>
  <c r="AB21" i="4"/>
  <c r="AB13" i="4"/>
  <c r="AB5" i="4"/>
  <c r="AC3" i="4"/>
  <c r="AB36" i="4"/>
  <c r="AB28" i="4"/>
  <c r="AB20" i="4"/>
  <c r="AB12" i="4"/>
  <c r="AB231" i="4"/>
  <c r="AC248" i="4"/>
  <c r="AC240" i="4"/>
  <c r="AC231" i="4"/>
  <c r="AC245" i="4"/>
  <c r="AC237" i="4"/>
  <c r="AD247" i="4"/>
  <c r="AD239" i="4"/>
  <c r="AB209" i="4"/>
  <c r="AC209" i="4"/>
  <c r="AB213" i="4"/>
  <c r="AB205" i="4"/>
  <c r="AB212" i="4"/>
  <c r="AB204" i="4"/>
  <c r="AC126" i="4"/>
  <c r="AD102" i="4"/>
  <c r="AD142" i="4"/>
  <c r="AD118" i="4"/>
  <c r="AC119" i="4"/>
  <c r="AD151" i="4"/>
  <c r="AB110" i="4"/>
  <c r="AB127" i="4"/>
  <c r="AC102" i="4"/>
  <c r="AC143" i="4"/>
  <c r="AD150" i="4"/>
  <c r="AD138" i="4"/>
  <c r="AB137" i="4"/>
  <c r="AC153" i="4"/>
  <c r="AB142" i="4"/>
  <c r="AB151" i="4"/>
  <c r="AC104" i="4"/>
  <c r="AB158" i="4"/>
  <c r="AB126" i="4"/>
  <c r="AC118" i="4"/>
  <c r="AD162" i="4"/>
  <c r="AC135" i="4"/>
  <c r="AC134" i="4"/>
  <c r="AB90" i="4"/>
  <c r="AC74" i="4"/>
  <c r="AC64" i="4"/>
  <c r="AD90" i="4"/>
  <c r="AD72" i="4"/>
  <c r="AC82" i="4"/>
  <c r="AD80" i="4"/>
  <c r="AB82" i="4"/>
  <c r="AC80" i="4"/>
  <c r="AC83" i="4"/>
  <c r="AD66" i="4"/>
  <c r="AC88" i="4"/>
  <c r="AC103" i="4"/>
  <c r="AC87" i="4"/>
  <c r="AC79" i="4"/>
  <c r="AC63" i="4"/>
  <c r="AC192" i="4"/>
  <c r="AD176" i="4"/>
  <c r="AD168" i="4"/>
  <c r="AD160" i="4"/>
  <c r="AD152" i="4"/>
  <c r="AD144" i="4"/>
  <c r="AD136" i="4"/>
  <c r="AD128" i="4"/>
  <c r="AB113" i="4"/>
  <c r="AB191" i="4"/>
  <c r="AB183" i="4"/>
  <c r="AB175" i="4"/>
  <c r="AB167" i="4"/>
  <c r="AB159" i="4"/>
  <c r="AC137" i="4"/>
  <c r="AC129" i="4"/>
  <c r="AC121" i="4"/>
  <c r="AC113" i="4"/>
  <c r="AD104" i="4"/>
  <c r="AD96" i="4"/>
  <c r="AD88" i="4"/>
  <c r="AD175" i="4"/>
  <c r="AD135" i="4"/>
  <c r="AD127" i="4"/>
  <c r="AD192" i="4"/>
  <c r="AD184" i="4"/>
  <c r="AD119" i="4"/>
  <c r="AB79" i="4"/>
  <c r="AB168" i="4"/>
  <c r="AC128" i="4"/>
  <c r="AD87" i="4"/>
  <c r="AB111" i="4"/>
  <c r="AB103" i="4"/>
  <c r="AB95" i="4"/>
  <c r="AB195" i="4"/>
  <c r="AC111" i="4"/>
  <c r="AC184" i="4"/>
  <c r="AC176" i="4"/>
  <c r="AB63" i="4"/>
  <c r="AC95" i="4"/>
  <c r="AB112" i="4"/>
  <c r="AC136" i="4"/>
  <c r="AD191" i="4"/>
  <c r="AB83" i="4"/>
  <c r="AB75" i="4"/>
  <c r="AB67" i="4"/>
  <c r="AB153" i="4"/>
  <c r="AB145" i="4"/>
  <c r="AB121" i="4"/>
  <c r="AC183" i="4"/>
  <c r="AB71" i="4"/>
  <c r="AB160" i="4"/>
  <c r="AC71" i="4"/>
  <c r="AC120" i="4"/>
  <c r="AB152" i="4"/>
  <c r="AB144" i="4"/>
  <c r="AB179" i="4"/>
  <c r="AB171" i="4"/>
  <c r="AB163" i="4"/>
  <c r="A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AA275" i="4"/>
  <c r="AA230" i="4" s="1"/>
  <c r="Z275" i="4"/>
  <c r="Z230" i="4" s="1"/>
  <c r="Y275" i="4"/>
  <c r="X275" i="4"/>
  <c r="W275" i="4"/>
  <c r="U275" i="4"/>
  <c r="T275" i="4"/>
  <c r="S275" i="4"/>
  <c r="S230" i="4" s="1"/>
  <c r="R275" i="4"/>
  <c r="R230" i="4" s="1"/>
  <c r="Q275" i="4"/>
  <c r="Q230" i="4" s="1"/>
  <c r="P275" i="4"/>
  <c r="P230" i="4" s="1"/>
  <c r="O275" i="4"/>
  <c r="O230" i="4" s="1"/>
  <c r="N275" i="4"/>
  <c r="M275" i="4"/>
  <c r="L275" i="4"/>
  <c r="L277" i="4" s="1"/>
  <c r="K275" i="4"/>
  <c r="K230" i="4" s="1"/>
  <c r="J275" i="4"/>
  <c r="J230" i="4" s="1"/>
  <c r="I275" i="4"/>
  <c r="I230" i="4" s="1"/>
  <c r="H275" i="4"/>
  <c r="G275" i="4"/>
  <c r="G230" i="4" s="1"/>
  <c r="AA267" i="4"/>
  <c r="AA202" i="4" s="1"/>
  <c r="Z267" i="4"/>
  <c r="Y267" i="4"/>
  <c r="Y202" i="4" s="1"/>
  <c r="X267" i="4"/>
  <c r="X202" i="4" s="1"/>
  <c r="W267" i="4"/>
  <c r="W202" i="4" s="1"/>
  <c r="U267" i="4"/>
  <c r="U202" i="4" s="1"/>
  <c r="T267" i="4"/>
  <c r="T202" i="4" s="1"/>
  <c r="S267" i="4"/>
  <c r="S202" i="4" s="1"/>
  <c r="R267" i="4"/>
  <c r="R202" i="4" s="1"/>
  <c r="Q267" i="4"/>
  <c r="P267" i="4"/>
  <c r="O267" i="4"/>
  <c r="N267" i="4"/>
  <c r="N202" i="4" s="1"/>
  <c r="M267" i="4"/>
  <c r="M202" i="4" s="1"/>
  <c r="L267" i="4"/>
  <c r="L202" i="4" s="1"/>
  <c r="K267" i="4"/>
  <c r="J267" i="4"/>
  <c r="J202" i="4" s="1"/>
  <c r="I267" i="4"/>
  <c r="H267" i="4"/>
  <c r="G267" i="4"/>
  <c r="AA261" i="4"/>
  <c r="AA59" i="4" s="1"/>
  <c r="Z261" i="4"/>
  <c r="Y261" i="4"/>
  <c r="Y59" i="4" s="1"/>
  <c r="X261" i="4"/>
  <c r="W261" i="4"/>
  <c r="W59" i="4" s="1"/>
  <c r="U261" i="4"/>
  <c r="T261" i="4"/>
  <c r="S261" i="4"/>
  <c r="S59" i="4" s="1"/>
  <c r="R261" i="4"/>
  <c r="R59" i="4" s="1"/>
  <c r="Q261" i="4"/>
  <c r="Q59" i="4" s="1"/>
  <c r="P261" i="4"/>
  <c r="P59" i="4" s="1"/>
  <c r="O261" i="4"/>
  <c r="O59" i="4" s="1"/>
  <c r="N261" i="4"/>
  <c r="N59" i="4" s="1"/>
  <c r="M261" i="4"/>
  <c r="M59" i="4" s="1"/>
  <c r="L261" i="4"/>
  <c r="L59" i="4" s="1"/>
  <c r="K261" i="4"/>
  <c r="J261" i="4"/>
  <c r="J59" i="4" s="1"/>
  <c r="I261" i="4"/>
  <c r="I59" i="4" s="1"/>
  <c r="H261" i="4"/>
  <c r="H59" i="4" s="1"/>
  <c r="G261" i="4"/>
  <c r="A254" i="4"/>
  <c r="Y230" i="4"/>
  <c r="X230" i="4"/>
  <c r="W230" i="4"/>
  <c r="U230" i="4"/>
  <c r="T230" i="4"/>
  <c r="N230" i="4"/>
  <c r="M230" i="4"/>
  <c r="L230" i="4"/>
  <c r="H230" i="4"/>
  <c r="Z202" i="4"/>
  <c r="Q202" i="4"/>
  <c r="P202" i="4"/>
  <c r="O202" i="4"/>
  <c r="I202" i="4"/>
  <c r="H202" i="4"/>
  <c r="G202" i="4"/>
  <c r="Z59" i="4"/>
  <c r="X59" i="4"/>
  <c r="U59" i="4"/>
  <c r="T59" i="4"/>
  <c r="G59" i="4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R286" i="3"/>
  <c r="R285" i="3"/>
  <c r="R284" i="3"/>
  <c r="R283" i="3"/>
  <c r="R282" i="3"/>
  <c r="R281" i="3"/>
  <c r="R280" i="3"/>
  <c r="R279" i="3"/>
  <c r="Q275" i="3"/>
  <c r="Q231" i="3" s="1"/>
  <c r="N275" i="3"/>
  <c r="N231" i="3" s="1"/>
  <c r="M275" i="3"/>
  <c r="M231" i="3" s="1"/>
  <c r="M254" i="3" s="1"/>
  <c r="L275" i="3"/>
  <c r="L231" i="3" s="1"/>
  <c r="K275" i="3"/>
  <c r="J275" i="3"/>
  <c r="J231" i="3" s="1"/>
  <c r="I275" i="3"/>
  <c r="I231" i="3" s="1"/>
  <c r="H275" i="3"/>
  <c r="H231" i="3" s="1"/>
  <c r="G275" i="3"/>
  <c r="G231" i="3" s="1"/>
  <c r="F275" i="3"/>
  <c r="F231" i="3" s="1"/>
  <c r="E275" i="3"/>
  <c r="D275" i="3"/>
  <c r="D231" i="3" s="1"/>
  <c r="C275" i="3"/>
  <c r="R274" i="3"/>
  <c r="R273" i="3"/>
  <c r="R272" i="3"/>
  <c r="R271" i="3"/>
  <c r="R270" i="3"/>
  <c r="Q267" i="3"/>
  <c r="Q203" i="3" s="1"/>
  <c r="N267" i="3"/>
  <c r="N203" i="3" s="1"/>
  <c r="M267" i="3"/>
  <c r="M203" i="3" s="1"/>
  <c r="L267" i="3"/>
  <c r="L203" i="3" s="1"/>
  <c r="K267" i="3"/>
  <c r="K203" i="3" s="1"/>
  <c r="J267" i="3"/>
  <c r="J203" i="3" s="1"/>
  <c r="I267" i="3"/>
  <c r="H267" i="3"/>
  <c r="H203" i="3" s="1"/>
  <c r="G267" i="3"/>
  <c r="F267" i="3"/>
  <c r="E267" i="3"/>
  <c r="E203" i="3" s="1"/>
  <c r="D267" i="3"/>
  <c r="D203" i="3" s="1"/>
  <c r="C267" i="3"/>
  <c r="C203" i="3" s="1"/>
  <c r="R266" i="3"/>
  <c r="R265" i="3"/>
  <c r="R264" i="3"/>
  <c r="Q261" i="3"/>
  <c r="N261" i="3"/>
  <c r="N60" i="3" s="1"/>
  <c r="M261" i="3"/>
  <c r="L261" i="3"/>
  <c r="L60" i="3" s="1"/>
  <c r="K261" i="3"/>
  <c r="K60" i="3" s="1"/>
  <c r="J261" i="3"/>
  <c r="J60" i="3" s="1"/>
  <c r="I261" i="3"/>
  <c r="I60" i="3" s="1"/>
  <c r="H261" i="3"/>
  <c r="H60" i="3" s="1"/>
  <c r="G261" i="3"/>
  <c r="G60" i="3" s="1"/>
  <c r="F261" i="3"/>
  <c r="F60" i="3" s="1"/>
  <c r="E261" i="3"/>
  <c r="D261" i="3"/>
  <c r="D60" i="3" s="1"/>
  <c r="C261" i="3"/>
  <c r="R260" i="3"/>
  <c r="R259" i="3"/>
  <c r="A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P231" i="3"/>
  <c r="O231" i="3"/>
  <c r="K231" i="3"/>
  <c r="C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P203" i="3"/>
  <c r="O203" i="3"/>
  <c r="I203" i="3"/>
  <c r="G203" i="3"/>
  <c r="F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Q60" i="3"/>
  <c r="P60" i="3"/>
  <c r="O60" i="3"/>
  <c r="M60" i="3"/>
  <c r="E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Q287" i="2"/>
  <c r="P287" i="2"/>
  <c r="O287" i="2"/>
  <c r="N287" i="2"/>
  <c r="M287" i="2"/>
  <c r="L287" i="2"/>
  <c r="K287" i="2"/>
  <c r="J287" i="2"/>
  <c r="I287" i="2"/>
  <c r="H287" i="2"/>
  <c r="G287" i="2"/>
  <c r="F287" i="2"/>
  <c r="D287" i="2"/>
  <c r="C287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D286" i="2"/>
  <c r="C286" i="2"/>
  <c r="R285" i="2"/>
  <c r="R284" i="2"/>
  <c r="R283" i="2"/>
  <c r="R282" i="2"/>
  <c r="R281" i="2"/>
  <c r="R280" i="2"/>
  <c r="R279" i="2"/>
  <c r="R278" i="2"/>
  <c r="Q274" i="2"/>
  <c r="N274" i="2"/>
  <c r="N230" i="2" s="1"/>
  <c r="M274" i="2"/>
  <c r="M230" i="2" s="1"/>
  <c r="L274" i="2"/>
  <c r="L230" i="2" s="1"/>
  <c r="K274" i="2"/>
  <c r="K230" i="2" s="1"/>
  <c r="J274" i="2"/>
  <c r="J230" i="2" s="1"/>
  <c r="I274" i="2"/>
  <c r="I230" i="2" s="1"/>
  <c r="I253" i="2" s="1"/>
  <c r="H274" i="2"/>
  <c r="G274" i="2"/>
  <c r="F274" i="2"/>
  <c r="F230" i="2" s="1"/>
  <c r="E274" i="2"/>
  <c r="E230" i="2" s="1"/>
  <c r="D274" i="2"/>
  <c r="D230" i="2" s="1"/>
  <c r="C274" i="2"/>
  <c r="R273" i="2"/>
  <c r="R272" i="2"/>
  <c r="R271" i="2"/>
  <c r="R270" i="2"/>
  <c r="R269" i="2"/>
  <c r="Q266" i="2"/>
  <c r="N266" i="2"/>
  <c r="N203" i="2" s="1"/>
  <c r="M266" i="2"/>
  <c r="M203" i="2" s="1"/>
  <c r="L266" i="2"/>
  <c r="K266" i="2"/>
  <c r="K203" i="2" s="1"/>
  <c r="J266" i="2"/>
  <c r="I266" i="2"/>
  <c r="H266" i="2"/>
  <c r="H203" i="2" s="1"/>
  <c r="G266" i="2"/>
  <c r="G203" i="2" s="1"/>
  <c r="F266" i="2"/>
  <c r="F203" i="2" s="1"/>
  <c r="E266" i="2"/>
  <c r="D266" i="2"/>
  <c r="C266" i="2"/>
  <c r="R265" i="2"/>
  <c r="R264" i="2"/>
  <c r="R263" i="2"/>
  <c r="Q260" i="2"/>
  <c r="Q60" i="2" s="1"/>
  <c r="N260" i="2"/>
  <c r="M260" i="2"/>
  <c r="M60" i="2" s="1"/>
  <c r="L260" i="2"/>
  <c r="K260" i="2"/>
  <c r="J260" i="2"/>
  <c r="I260" i="2"/>
  <c r="H260" i="2"/>
  <c r="G260" i="2"/>
  <c r="F260" i="2"/>
  <c r="E260" i="2"/>
  <c r="E60" i="2" s="1"/>
  <c r="D260" i="2"/>
  <c r="C260" i="2"/>
  <c r="R259" i="2"/>
  <c r="R258" i="2"/>
  <c r="J254" i="2"/>
  <c r="A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Q230" i="2"/>
  <c r="P230" i="2"/>
  <c r="O230" i="2"/>
  <c r="H230" i="2"/>
  <c r="G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Q203" i="2"/>
  <c r="P203" i="2"/>
  <c r="O203" i="2"/>
  <c r="L203" i="2"/>
  <c r="J203" i="2"/>
  <c r="I203" i="2"/>
  <c r="D203" i="2"/>
  <c r="D254" i="2" s="1"/>
  <c r="C203" i="2"/>
  <c r="R202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P60" i="2"/>
  <c r="O60" i="2"/>
  <c r="N60" i="2"/>
  <c r="L60" i="2"/>
  <c r="L254" i="2" s="1"/>
  <c r="K60" i="2"/>
  <c r="J60" i="2"/>
  <c r="I60" i="2"/>
  <c r="H60" i="2"/>
  <c r="G60" i="2"/>
  <c r="F60" i="2"/>
  <c r="D60" i="2"/>
  <c r="C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Q286" i="1"/>
  <c r="P286" i="1"/>
  <c r="O286" i="1"/>
  <c r="N286" i="1"/>
  <c r="M286" i="1"/>
  <c r="L286" i="1"/>
  <c r="J286" i="1"/>
  <c r="I286" i="1"/>
  <c r="H286" i="1"/>
  <c r="G286" i="1"/>
  <c r="F286" i="1"/>
  <c r="E286" i="1"/>
  <c r="D286" i="1"/>
  <c r="C286" i="1"/>
  <c r="Q285" i="1"/>
  <c r="P285" i="1"/>
  <c r="O285" i="1"/>
  <c r="N285" i="1"/>
  <c r="M285" i="1"/>
  <c r="L285" i="1"/>
  <c r="J285" i="1"/>
  <c r="I285" i="1"/>
  <c r="H285" i="1"/>
  <c r="G285" i="1"/>
  <c r="F285" i="1"/>
  <c r="E285" i="1"/>
  <c r="D285" i="1"/>
  <c r="C285" i="1"/>
  <c r="R284" i="1"/>
  <c r="R283" i="1"/>
  <c r="R282" i="1"/>
  <c r="R281" i="1"/>
  <c r="R280" i="1"/>
  <c r="R279" i="1"/>
  <c r="R278" i="1"/>
  <c r="R277" i="1"/>
  <c r="Q273" i="1"/>
  <c r="N273" i="1"/>
  <c r="M273" i="1"/>
  <c r="M229" i="1" s="1"/>
  <c r="L273" i="1"/>
  <c r="K273" i="1"/>
  <c r="K229" i="1" s="1"/>
  <c r="J273" i="1"/>
  <c r="I273" i="1"/>
  <c r="I229" i="1" s="1"/>
  <c r="H273" i="1"/>
  <c r="H229" i="1" s="1"/>
  <c r="G273" i="1"/>
  <c r="G229" i="1" s="1"/>
  <c r="F273" i="1"/>
  <c r="E273" i="1"/>
  <c r="D273" i="1"/>
  <c r="D229" i="1" s="1"/>
  <c r="C273" i="1"/>
  <c r="R272" i="1"/>
  <c r="R271" i="1"/>
  <c r="R270" i="1"/>
  <c r="R269" i="1"/>
  <c r="R268" i="1"/>
  <c r="Q265" i="1"/>
  <c r="N265" i="1"/>
  <c r="M265" i="1"/>
  <c r="L265" i="1"/>
  <c r="K265" i="1"/>
  <c r="K202" i="1" s="1"/>
  <c r="J265" i="1"/>
  <c r="J202" i="1" s="1"/>
  <c r="I265" i="1"/>
  <c r="I202" i="1" s="1"/>
  <c r="H265" i="1"/>
  <c r="G265" i="1"/>
  <c r="F265" i="1"/>
  <c r="E265" i="1"/>
  <c r="D265" i="1"/>
  <c r="C265" i="1"/>
  <c r="R264" i="1"/>
  <c r="R263" i="1"/>
  <c r="R262" i="1"/>
  <c r="Q259" i="1"/>
  <c r="N259" i="1"/>
  <c r="M259" i="1"/>
  <c r="L259" i="1"/>
  <c r="K259" i="1"/>
  <c r="J259" i="1"/>
  <c r="J60" i="1" s="1"/>
  <c r="I259" i="1"/>
  <c r="I60" i="1" s="1"/>
  <c r="H259" i="1"/>
  <c r="H60" i="1" s="1"/>
  <c r="G259" i="1"/>
  <c r="G60" i="1" s="1"/>
  <c r="F259" i="1"/>
  <c r="E259" i="1"/>
  <c r="D259" i="1"/>
  <c r="C259" i="1"/>
  <c r="C60" i="1" s="1"/>
  <c r="C252" i="1" s="1"/>
  <c r="R258" i="1"/>
  <c r="R257" i="1"/>
  <c r="Q253" i="1"/>
  <c r="P253" i="1"/>
  <c r="F253" i="1"/>
  <c r="E253" i="1"/>
  <c r="Q252" i="1"/>
  <c r="P252" i="1"/>
  <c r="F252" i="1"/>
  <c r="E252" i="1"/>
  <c r="A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J229" i="1"/>
  <c r="C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M202" i="1"/>
  <c r="E202" i="1"/>
  <c r="D202" i="1"/>
  <c r="C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O60" i="1"/>
  <c r="O253" i="1" s="1"/>
  <c r="N60" i="1"/>
  <c r="N253" i="1" s="1"/>
  <c r="M60" i="1"/>
  <c r="L60" i="1"/>
  <c r="L253" i="1" s="1"/>
  <c r="K60" i="1"/>
  <c r="F60" i="1"/>
  <c r="E60" i="1"/>
  <c r="D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F254" i="3" l="1"/>
  <c r="F255" i="3"/>
  <c r="N255" i="3"/>
  <c r="N254" i="3"/>
  <c r="K253" i="1"/>
  <c r="K254" i="2"/>
  <c r="K253" i="2"/>
  <c r="R260" i="2"/>
  <c r="R275" i="3"/>
  <c r="L252" i="1"/>
  <c r="J253" i="2"/>
  <c r="K252" i="1"/>
  <c r="N252" i="1"/>
  <c r="E231" i="3"/>
  <c r="E255" i="3" s="1"/>
  <c r="O252" i="1"/>
  <c r="L253" i="2"/>
  <c r="R287" i="2"/>
  <c r="R265" i="1"/>
  <c r="M252" i="1"/>
  <c r="R286" i="2"/>
  <c r="R288" i="3"/>
  <c r="L255" i="4"/>
  <c r="X255" i="4"/>
  <c r="Y255" i="4"/>
  <c r="AA255" i="4"/>
  <c r="T255" i="4"/>
  <c r="Z255" i="4"/>
  <c r="O255" i="4"/>
  <c r="R229" i="1"/>
  <c r="D252" i="1"/>
  <c r="D253" i="1"/>
  <c r="M255" i="3"/>
  <c r="I253" i="1"/>
  <c r="I252" i="1"/>
  <c r="R261" i="3"/>
  <c r="K255" i="3"/>
  <c r="K254" i="3"/>
  <c r="N254" i="2"/>
  <c r="N253" i="2"/>
  <c r="G202" i="1"/>
  <c r="R202" i="1" s="1"/>
  <c r="U255" i="4"/>
  <c r="G255" i="3"/>
  <c r="G254" i="3"/>
  <c r="J255" i="3"/>
  <c r="J254" i="3"/>
  <c r="M253" i="1"/>
  <c r="D255" i="3"/>
  <c r="D254" i="3"/>
  <c r="R286" i="1"/>
  <c r="H253" i="2"/>
  <c r="H254" i="2"/>
  <c r="P253" i="2"/>
  <c r="P254" i="2"/>
  <c r="R266" i="2"/>
  <c r="E203" i="2"/>
  <c r="M253" i="2"/>
  <c r="M254" i="2"/>
  <c r="C230" i="2"/>
  <c r="C253" i="2" s="1"/>
  <c r="R274" i="2"/>
  <c r="P255" i="3"/>
  <c r="R287" i="3"/>
  <c r="W255" i="4"/>
  <c r="K202" i="4"/>
  <c r="R259" i="1"/>
  <c r="R203" i="3"/>
  <c r="L255" i="3"/>
  <c r="L254" i="3"/>
  <c r="F253" i="2"/>
  <c r="R60" i="2"/>
  <c r="F254" i="2"/>
  <c r="R256" i="2" s="1"/>
  <c r="M255" i="4"/>
  <c r="G254" i="2"/>
  <c r="G253" i="2"/>
  <c r="O253" i="2"/>
  <c r="O254" i="2"/>
  <c r="J253" i="1"/>
  <c r="J252" i="1"/>
  <c r="R285" i="1"/>
  <c r="I254" i="2"/>
  <c r="Q254" i="2"/>
  <c r="Q255" i="3"/>
  <c r="R267" i="3"/>
  <c r="K59" i="4"/>
  <c r="H253" i="1"/>
  <c r="H252" i="1"/>
  <c r="R60" i="1"/>
  <c r="H255" i="3"/>
  <c r="C253" i="1"/>
  <c r="R203" i="2"/>
  <c r="O255" i="3"/>
  <c r="O254" i="3"/>
  <c r="R273" i="1"/>
  <c r="Q253" i="2"/>
  <c r="I255" i="3"/>
  <c r="I254" i="3"/>
  <c r="P254" i="3"/>
  <c r="D253" i="2"/>
  <c r="H255" i="4"/>
  <c r="P255" i="4"/>
  <c r="I255" i="4"/>
  <c r="Q255" i="4"/>
  <c r="C60" i="3"/>
  <c r="J255" i="4"/>
  <c r="R255" i="4"/>
  <c r="N255" i="4"/>
  <c r="H254" i="3"/>
  <c r="G255" i="4"/>
  <c r="Q254" i="3"/>
  <c r="G252" i="1" l="1"/>
  <c r="R254" i="1" s="1"/>
  <c r="G253" i="1"/>
  <c r="R253" i="1"/>
  <c r="E254" i="3"/>
  <c r="R231" i="3"/>
  <c r="R255" i="2"/>
  <c r="R253" i="2"/>
  <c r="B2" i="2" s="1"/>
  <c r="R230" i="2"/>
  <c r="C254" i="2"/>
  <c r="R60" i="3"/>
  <c r="C255" i="3"/>
  <c r="C254" i="3"/>
  <c r="R256" i="3" s="1"/>
  <c r="R252" i="1"/>
  <c r="B2" i="1" s="1"/>
  <c r="K255" i="4"/>
  <c r="R257" i="3"/>
  <c r="R255" i="1"/>
  <c r="R254" i="2"/>
  <c r="R255" i="3" l="1"/>
  <c r="R254" i="3"/>
  <c r="B2" i="3" s="1"/>
</calcChain>
</file>

<file path=xl/sharedStrings.xml><?xml version="1.0" encoding="utf-8"?>
<sst xmlns="http://schemas.openxmlformats.org/spreadsheetml/2006/main" count="1276" uniqueCount="374">
  <si>
    <t>NUMBER OF SPECIES SEEN</t>
  </si>
  <si>
    <t>TOTALS</t>
  </si>
  <si>
    <t>SPECIES  MAX 179  AVG 163.2</t>
  </si>
  <si>
    <t>Mack Area State line to 13 Rd</t>
  </si>
  <si>
    <t>Loma-Fruita-GJ             13 Rd to 23 Rd</t>
  </si>
  <si>
    <t>Grand Jct. 23-30 Rds including Connected Lakes</t>
  </si>
  <si>
    <t>30-42 Roads Colo.Riv. WA Corn Lake Clifton Marsh</t>
  </si>
  <si>
    <t>Triangle Palisade to Debeque to Mesa</t>
  </si>
  <si>
    <t>Plateau Val From Mesa to Vega State Park</t>
  </si>
  <si>
    <t>Mesa to Delta Cty Ln On Top of Grnd Mesa</t>
  </si>
  <si>
    <t>Redlands &amp; Colo. Nat'l Monu.</t>
  </si>
  <si>
    <t>Glade Pk and Pinion Mesa</t>
  </si>
  <si>
    <t>East Creek from Whitewater to Uniweep Divide sign on Rte 141. &amp; up Divide Rd on Un-compahgre to Montrose County Line</t>
  </si>
  <si>
    <t>Unaweep Divide Sign on Rte 141  down  West Creek To Gateway Dolores River Canyon &amp; John Browns Canyon</t>
  </si>
  <si>
    <t>Kannah Creek: Cheney, Juniata, Hollenbeck Reservoirs &amp; Lands End Rd.</t>
  </si>
  <si>
    <t>Gunnison River Float from Bridgeport, near the county line, to Whitewater</t>
  </si>
  <si>
    <t>Birds reported as seen on Count day</t>
  </si>
  <si>
    <t>SEEN  COUNT WEEK   BUT NOT  COUNT DAY</t>
  </si>
  <si>
    <t>Totals do not include Count Week Birds</t>
  </si>
  <si>
    <t>2006 TAXO ORDER</t>
  </si>
  <si>
    <t>Leader(s) &gt;&gt;&gt;</t>
  </si>
  <si>
    <t>Steve Watson</t>
  </si>
  <si>
    <t>Dave Price</t>
  </si>
  <si>
    <t>Frank Coons</t>
  </si>
  <si>
    <t>Ronda Woodward</t>
  </si>
  <si>
    <t>Fran &amp; Paul Didier</t>
  </si>
  <si>
    <t>Jim Liewer</t>
  </si>
  <si>
    <t>Cecilia Barr &amp;   Gracie Ehlert</t>
  </si>
  <si>
    <t>Brett Walker</t>
  </si>
  <si>
    <t>Doug Shoffner</t>
  </si>
  <si>
    <t>Larry Arnold</t>
  </si>
  <si>
    <t>Bob Moston</t>
  </si>
  <si>
    <t>Bob Bradley</t>
  </si>
  <si>
    <t>Jackson Trappett</t>
  </si>
  <si>
    <t>Nic Korte</t>
  </si>
  <si>
    <t>Greater White-fronted Goose</t>
  </si>
  <si>
    <t>Snow Goose</t>
  </si>
  <si>
    <t>Ross's Goose</t>
  </si>
  <si>
    <t>Cackling Goose</t>
  </si>
  <si>
    <t>Canada Goose</t>
  </si>
  <si>
    <t>Tundra Swan</t>
  </si>
  <si>
    <t>Wood Duck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</si>
  <si>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</si>
  <si>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</si>
  <si>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</si>
  <si>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</si>
  <si>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</si>
  <si>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</si>
  <si>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</si>
  <si>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</si>
  <si>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</si>
  <si>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</si>
  <si>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</si>
  <si>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</si>
  <si>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</si>
  <si>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</si>
  <si>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</si>
  <si>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</si>
  <si>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</si>
  <si>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</si>
  <si>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Ruddy Duck</t>
  </si>
  <si>
    <t>Chukar</t>
  </si>
  <si>
    <t>Ring-necked Pheasant</t>
  </si>
  <si>
    <t>Dusky Grouse</t>
  </si>
  <si>
    <t>Wild Turkey</t>
  </si>
  <si>
    <t>Gambel's Quail</t>
  </si>
  <si>
    <t>Common Loon</t>
  </si>
  <si>
    <t>Pied-billed Grebe</t>
  </si>
  <si>
    <t>Horned Grebe</t>
  </si>
  <si>
    <t>Eared Grebe</t>
  </si>
  <si>
    <t>Western Grebe</t>
  </si>
  <si>
    <t>Clark's Grebe</t>
  </si>
  <si>
    <t>American White Pelican</t>
  </si>
  <si>
    <t>Double-crested Cormorant</t>
  </si>
  <si>
    <t>American Bittern</t>
  </si>
  <si>
    <t>Great Blue Heron</t>
  </si>
  <si>
    <t>Great Egret</t>
  </si>
  <si>
    <t>Snowy Egret</t>
  </si>
  <si>
    <t>Cattle Egret</t>
  </si>
  <si>
    <t>Green Heron</t>
  </si>
  <si>
    <t>Black-crowned Night Heron</t>
  </si>
  <si>
    <t>White-faced Ibis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</si>
  <si>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</si>
  <si>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</si>
  <si>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</si>
  <si>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</si>
  <si>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</si>
  <si>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</si>
  <si>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</si>
  <si>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Broad-winged Hawk</t>
  </si>
  <si>
    <t>Swainson's Hawk</t>
  </si>
  <si>
    <r>
      <t xml:space="preserve">Red-tailed Hawk  </t>
    </r>
    <r>
      <rPr>
        <b/>
        <sz val="9"/>
        <rFont val="Times New Roman"/>
        <family val="1"/>
        <charset val="1"/>
      </rPr>
      <t>(enter below)</t>
    </r>
  </si>
  <si>
    <t>Ferruginous Hawk</t>
  </si>
  <si>
    <t>Golden Eagle</t>
  </si>
  <si>
    <t>American Kestrel</t>
  </si>
  <si>
    <t>Merlin</t>
  </si>
  <si>
    <t>Peregrine Falcon</t>
  </si>
  <si>
    <t>Prairie Falcon</t>
  </si>
  <si>
    <t>Virginia Rail</t>
  </si>
  <si>
    <t>Sora</t>
  </si>
  <si>
    <t>American Coot</t>
  </si>
  <si>
    <t>Sandhill Crane</t>
  </si>
  <si>
    <t>Snowy Plover</t>
  </si>
  <si>
    <t>Semipalmated Plover</t>
  </si>
  <si>
    <t>Killdeer</t>
  </si>
  <si>
    <t>Black-necked Stilt</t>
  </si>
  <si>
    <t>American Avocet</t>
  </si>
  <si>
    <t>Spotted Sandpiper</t>
  </si>
  <si>
    <t>Solitary Sandpiper</t>
  </si>
  <si>
    <t>Greater Yellowlegs</t>
  </si>
  <si>
    <t>Willet</t>
  </si>
  <si>
    <t>Lesser Yellowlegs</t>
  </si>
  <si>
    <t>Whimbrel</t>
  </si>
  <si>
    <t>Long-billed Curlew</t>
  </si>
  <si>
    <t>Marbled Godwit</t>
  </si>
  <si>
    <t>Semipalmated Sandpiper</t>
  </si>
  <si>
    <t>Western Sandpiper</t>
  </si>
  <si>
    <t>Least Sandpiper</t>
  </si>
  <si>
    <t>Baird's Sandpiper</t>
  </si>
  <si>
    <t>Stilt Sandpiper</t>
  </si>
  <si>
    <t>Long-billed Dowitcher</t>
  </si>
  <si>
    <t>Wilson's Snipe</t>
  </si>
  <si>
    <t>Wilson's Phalarope</t>
  </si>
  <si>
    <t>Red-necked Phalarope</t>
  </si>
  <si>
    <t>Franklin's Gull</t>
  </si>
  <si>
    <t>Bonaparte's Gull</t>
  </si>
  <si>
    <t>Ring-billed Gull</t>
  </si>
  <si>
    <t>California Gull</t>
  </si>
  <si>
    <t>Herring Gull</t>
  </si>
  <si>
    <t>Gull species not identified</t>
  </si>
  <si>
    <t>Black Tern</t>
  </si>
  <si>
    <t>Common Tern</t>
  </si>
  <si>
    <t>Forster's Tern</t>
  </si>
  <si>
    <t>Rock Pigeon</t>
  </si>
  <si>
    <t>Band-tailed Pigeon</t>
  </si>
  <si>
    <t>Eurasian Collared Dove</t>
  </si>
  <si>
    <t>White-winged Dove</t>
  </si>
  <si>
    <t>Mourning Dove</t>
  </si>
  <si>
    <t>Yellow-billed Cuckoo</t>
  </si>
  <si>
    <t>Barn Owl</t>
  </si>
  <si>
    <t>Flammulated Owl</t>
  </si>
  <si>
    <t>Western Screech-Owl</t>
  </si>
  <si>
    <t>Great Horned Owl</t>
  </si>
  <si>
    <t>Northern Pygmy Owl</t>
  </si>
  <si>
    <t>Burrowing Owl</t>
  </si>
  <si>
    <t>Long-eared Owl</t>
  </si>
  <si>
    <t>Boreal Owl</t>
  </si>
  <si>
    <t>Northern Saw-whet Owl</t>
  </si>
  <si>
    <t>Common Nighthawk</t>
  </si>
  <si>
    <t>Common Poorwill</t>
  </si>
  <si>
    <t>Chimney Swift</t>
  </si>
  <si>
    <t>White-throated Swift</t>
  </si>
  <si>
    <t>Black-chinned Hummingbird</t>
  </si>
  <si>
    <t>Calliope Hummingbird</t>
  </si>
  <si>
    <t>Broad-tailed Hummingbird</t>
  </si>
  <si>
    <t>Belted Kingfisher</t>
  </si>
  <si>
    <t>Lewis's Woodpecker</t>
  </si>
  <si>
    <t>Williamson's Sapsucker</t>
  </si>
  <si>
    <t>Red-naped Sapsucker</t>
  </si>
  <si>
    <t>Downy Woodpecker</t>
  </si>
  <si>
    <t>Hairy Woodpecker</t>
  </si>
  <si>
    <t>American 3-toed Woodpecker</t>
  </si>
  <si>
    <t>Northern Flicker</t>
  </si>
  <si>
    <t>Olive-sided Flycatcher</t>
  </si>
  <si>
    <t>Western Wood-Pewee</t>
  </si>
  <si>
    <t>Willow Flycatcher</t>
  </si>
  <si>
    <t>Least Flycatcher</t>
  </si>
  <si>
    <t>Hammond's Flycatcher</t>
  </si>
  <si>
    <t>Gray Flycatcher</t>
  </si>
  <si>
    <t>Dusky Flycatcher</t>
  </si>
  <si>
    <t>Cordilleran Flycatcher</t>
  </si>
  <si>
    <t>Black Phoebe</t>
  </si>
  <si>
    <t>Say's Phoebe</t>
  </si>
  <si>
    <t>Ash Throated Flycatcher</t>
  </si>
  <si>
    <t>Cassin's Kingbird</t>
  </si>
  <si>
    <t>Western Kingbird</t>
  </si>
  <si>
    <t>Eastern Kingbird</t>
  </si>
  <si>
    <t>Loggerhead Shrike</t>
  </si>
  <si>
    <t>Northern Shrike</t>
  </si>
  <si>
    <t>Gray Vireo</t>
  </si>
  <si>
    <t>Plumbeous Vireo</t>
  </si>
  <si>
    <t>Warbling Vireo</t>
  </si>
  <si>
    <t>Gray Jay</t>
  </si>
  <si>
    <t>Steller's Jay</t>
  </si>
  <si>
    <t>Western Scrub Jay</t>
  </si>
  <si>
    <t>Pinyon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</si>
  <si>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</si>
  <si>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</si>
  <si>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</si>
  <si>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</si>
  <si>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</si>
  <si>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</si>
  <si>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</si>
  <si>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</si>
  <si>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N. Rough-winged Swallow</t>
  </si>
  <si>
    <t>Bank Swallow</t>
  </si>
  <si>
    <t>Cliff Swallow</t>
  </si>
  <si>
    <t>Barn Swallow</t>
  </si>
  <si>
    <t>Swallow Species not identified</t>
  </si>
  <si>
    <t>Black-capped Chickadee</t>
  </si>
  <si>
    <t>Mountain Chickadee</t>
  </si>
  <si>
    <t>Juniper Titmouse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</si>
  <si>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</si>
  <si>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</si>
  <si>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</si>
  <si>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</si>
  <si>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</si>
  <si>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</si>
  <si>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</si>
  <si>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Bewick's Wren</t>
  </si>
  <si>
    <t>House Wren</t>
  </si>
  <si>
    <t>Marsh Wren</t>
  </si>
  <si>
    <t>American Dipper</t>
  </si>
  <si>
    <t>Golden-crowned Kinglet</t>
  </si>
  <si>
    <t>Ruby-crowned Kinglet</t>
  </si>
  <si>
    <t>Blue-gray Gnatcatcher</t>
  </si>
  <si>
    <t>Eastern Bluebird</t>
  </si>
  <si>
    <t>Western Bluebird</t>
  </si>
  <si>
    <t>Mountain Bluebird</t>
  </si>
  <si>
    <t>Townsend's Solitaire</t>
  </si>
  <si>
    <t>Swainson's Thrush</t>
  </si>
  <si>
    <t>Hermit Thrush</t>
  </si>
  <si>
    <t>American Robin</t>
  </si>
  <si>
    <t>Gray Catbird</t>
  </si>
  <si>
    <t>Northern Mockingbird</t>
  </si>
  <si>
    <t>Sage Thrasher</t>
  </si>
  <si>
    <t>European Starling</t>
  </si>
  <si>
    <t>American Pipit</t>
  </si>
  <si>
    <t>Cedar Waxwing</t>
  </si>
  <si>
    <t>Tennessee Warbler</t>
  </si>
  <si>
    <t>Orange-crowned Warbler</t>
  </si>
  <si>
    <t>Virginia's Warbler</t>
  </si>
  <si>
    <t>Yellow Warbler</t>
  </si>
  <si>
    <r>
      <t xml:space="preserve">Yellow-rmpd Warbr </t>
    </r>
    <r>
      <rPr>
        <b/>
        <sz val="9"/>
        <rFont val="Times New Roman"/>
        <family val="1"/>
        <charset val="1"/>
      </rPr>
      <t>(enter below)</t>
    </r>
  </si>
  <si>
    <t>Black-throated Gray Warbler</t>
  </si>
  <si>
    <t>Grace's Warbler</t>
  </si>
  <si>
    <t>Black-and-white Warbler</t>
  </si>
  <si>
    <t>Northern Waterthrush</t>
  </si>
  <si>
    <t>MacGillivray's Warbler</t>
  </si>
  <si>
    <t>Common Yellowthroat</t>
  </si>
  <si>
    <t>Wilson's Warbler</t>
  </si>
  <si>
    <t>Yellow-breasted Chat</t>
  </si>
  <si>
    <t>Western Tanager</t>
  </si>
  <si>
    <t>Green-tailed Towhee</t>
  </si>
  <si>
    <t>Spotted Towhee</t>
  </si>
  <si>
    <t>American Tree Sparrow</t>
  </si>
  <si>
    <t>Chipping Sparrow</t>
  </si>
  <si>
    <t>Brewer's Sparrow</t>
  </si>
  <si>
    <t>Black-chinned Sparrow</t>
  </si>
  <si>
    <t>Vesper Sparrow</t>
  </si>
  <si>
    <t>Lark Sparrow</t>
  </si>
  <si>
    <t>Black-throated Sparrow</t>
  </si>
  <si>
    <t>Sage Sparrow</t>
  </si>
  <si>
    <t>Lark Bunting</t>
  </si>
  <si>
    <t>Savannah Sparrow</t>
  </si>
  <si>
    <t>Fox Sparrow</t>
  </si>
  <si>
    <t>Song Sparrow</t>
  </si>
  <si>
    <t>Linclon's Sparrow</t>
  </si>
  <si>
    <t>Harris's Sparrow</t>
  </si>
  <si>
    <t>White-crowned Sparrow</t>
  </si>
  <si>
    <r>
      <t xml:space="preserve">Dark-eyed Junco </t>
    </r>
    <r>
      <rPr>
        <b/>
        <sz val="9"/>
        <rFont val="Times New Roman"/>
        <family val="1"/>
        <charset val="1"/>
      </rPr>
      <t xml:space="preserve"> (enter below)</t>
    </r>
  </si>
  <si>
    <t>-</t>
  </si>
  <si>
    <t>Black-headed Grosbeak</t>
  </si>
  <si>
    <t/>
  </si>
  <si>
    <t>Blue Grosbeak</t>
  </si>
  <si>
    <t>Lazuli Bunting</t>
  </si>
  <si>
    <t>Indigo Bunting</t>
  </si>
  <si>
    <t>Red-winged Blackbird</t>
  </si>
  <si>
    <t>Western Meadowlark</t>
  </si>
  <si>
    <t>Yellow-headed Blackbird</t>
  </si>
  <si>
    <t>Brewer's Blackbird</t>
  </si>
  <si>
    <t>Common Grackle</t>
  </si>
  <si>
    <t>Great-tailed Grackle</t>
  </si>
  <si>
    <t>Brown-headed Cowbird</t>
  </si>
  <si>
    <t>Bullock's Oriole</t>
  </si>
  <si>
    <t>Scott's Oriole</t>
  </si>
  <si>
    <t>Pine Grosbeak</t>
  </si>
  <si>
    <t>Cassin's Finch</t>
  </si>
  <si>
    <t>House Finch</t>
  </si>
  <si>
    <t>Red Crossbill</t>
  </si>
  <si>
    <t>Pine Siskin</t>
  </si>
  <si>
    <t>Lesser Goldfinch</t>
  </si>
  <si>
    <t>American Goldfinch</t>
  </si>
  <si>
    <t>Evening Grosbeak</t>
  </si>
  <si>
    <t>House Sparrow</t>
  </si>
  <si>
    <t>TOTAL SPECIES</t>
  </si>
  <si>
    <t>Count</t>
  </si>
  <si>
    <t>TOTAL BIRDS</t>
  </si>
  <si>
    <t>Average No. of Species per Party</t>
  </si>
  <si>
    <t>Average No. of Birds per Party</t>
  </si>
  <si>
    <t>Red-tailed Hawk Breakdown</t>
  </si>
  <si>
    <t>Red-tailed Hawk</t>
  </si>
  <si>
    <t>"Harlan's" Hawk</t>
  </si>
  <si>
    <t>Total Red-tailed Hawks</t>
  </si>
  <si>
    <t>Yellow-rumped Warbler Breakdown</t>
  </si>
  <si>
    <t>Yellow-rumped Warbler</t>
  </si>
  <si>
    <t>"Audubon's"  Warbler</t>
  </si>
  <si>
    <t>"Myrtle" Warbler</t>
  </si>
  <si>
    <t>Total Yellow-rumped Warblers</t>
  </si>
  <si>
    <t>Junco Breakdown</t>
  </si>
  <si>
    <t>Dark-eyed Junco</t>
  </si>
  <si>
    <t>"Gray-headed" junco</t>
  </si>
  <si>
    <t>"Oregon" junco</t>
  </si>
  <si>
    <t>"Pink-sided" Junco</t>
  </si>
  <si>
    <t>"Slate-colored" junco</t>
  </si>
  <si>
    <t>Total Juncos</t>
  </si>
  <si>
    <t>NAMC STATISTICS</t>
  </si>
  <si>
    <t>No.of Party Members</t>
  </si>
  <si>
    <t>Number of Parties  (NAMC Rules)</t>
  </si>
  <si>
    <t>Party Hours--Foot</t>
  </si>
  <si>
    <t>Party Hours--Car</t>
  </si>
  <si>
    <t>Party Hours--Boat</t>
  </si>
  <si>
    <t>Party Miles--Foot</t>
  </si>
  <si>
    <t>Party Miles--Car</t>
  </si>
  <si>
    <t>Party Miles--Boat</t>
  </si>
  <si>
    <t>Total Party Hours</t>
  </si>
  <si>
    <t>Total Party Miles</t>
  </si>
  <si>
    <t>Peter Robinson</t>
  </si>
  <si>
    <t>Susan Longest</t>
  </si>
  <si>
    <t>Gracie Ehlert and Nic Korte</t>
  </si>
  <si>
    <t>Cecilia Barr and Gracie Ehlert</t>
  </si>
  <si>
    <t>Bob Wilson</t>
  </si>
  <si>
    <t>Lee Stigen</t>
  </si>
  <si>
    <t>Ken Schreiner</t>
  </si>
  <si>
    <t>Lucy's Warbler</t>
  </si>
  <si>
    <t>Birds Seen Count Week but not on Count Day</t>
  </si>
  <si>
    <t>Dave, Diana and Jackson Trappett</t>
  </si>
  <si>
    <t>Nic Korte and Kathleen McGinley</t>
  </si>
  <si>
    <t>Cecilia Barr</t>
  </si>
  <si>
    <t>Cary Atwood</t>
  </si>
  <si>
    <t>Ronda Woodward</t>
  </si>
  <si>
    <t>Lee Stigen and Mike Henwood</t>
  </si>
  <si>
    <t>Caspian Tern</t>
  </si>
  <si>
    <t>Lincoln's Sparrow</t>
  </si>
  <si>
    <t>White-throated Sparrow</t>
  </si>
  <si>
    <t>'99</t>
  </si>
  <si>
    <t>'98</t>
  </si>
  <si>
    <t>Yrs</t>
  </si>
  <si>
    <t>MAX</t>
  </si>
  <si>
    <t>AVG</t>
  </si>
  <si>
    <t>DATA   LOST</t>
  </si>
  <si>
    <t>cw</t>
  </si>
  <si>
    <t>Red-tailed Hawk  (enter below)</t>
  </si>
  <si>
    <t>Yellow-rmpd Warbr (enter below)</t>
  </si>
  <si>
    <t>Chippng Sparrow</t>
  </si>
  <si>
    <t>Dark-eyed Junco  (enter below)</t>
  </si>
  <si>
    <t>COUNT OF SPECIES</t>
  </si>
  <si>
    <t>TOTAL OF ALL BIRDS</t>
  </si>
  <si>
    <t>BREAKDOWNS</t>
  </si>
  <si>
    <t>Number of Observers</t>
  </si>
  <si>
    <t>This was the 20th year of the Annual Spring Bird Count.</t>
  </si>
  <si>
    <t>The count was held on May 12, 2012.</t>
  </si>
  <si>
    <t>The count is always held on the second Saturday in May.</t>
  </si>
  <si>
    <t>The average number of species seen over the years was 163.2</t>
  </si>
  <si>
    <t>This year's count found 175 species, which is second highest count of all the years.</t>
  </si>
  <si>
    <t>Several species seen this year haven’t been seen often in the past on this count: Common Loon &amp; Swainson's Thrush by Jim Liewer; Cattle Egret by Frank Coons, Black Tern &amp; Gray Catbird by Dave Price, White-winged Dove by Nic Korte, Flamulated Owl, Williamson's Sapsucker &amp; Blue Grosbeak by Larry Arnold, American Pipit &amp; Red Crossbill by Cecilia Barr, Cordilleran Flycatcher by Bob Bradley.  And finally the Black-chinned Sparrow was seen again for the second year by Brett Walker.</t>
  </si>
  <si>
    <t>Also of note:  Jackson Trappett floated the Gunnison River within Mesa County on count day and his findings for that area are included for the first time this year.</t>
  </si>
  <si>
    <t>In 2009 we had the highest number of species (179) during the past 20 years and that count was on May 9, 2009, almost the earliest possible date.</t>
  </si>
  <si>
    <t>Recent low count years were:</t>
  </si>
  <si>
    <t>The following table is interesting.</t>
  </si>
  <si>
    <t>This is the 20th year but 2 years were lost</t>
  </si>
  <si>
    <t>No. of Species</t>
  </si>
  <si>
    <t>No. of Years Seen</t>
  </si>
  <si>
    <t>No of Years Not Seen</t>
  </si>
  <si>
    <t>Suggested ways to read each line</t>
  </si>
  <si>
    <t>79 species were seen in all 18 years of the count.</t>
  </si>
  <si>
    <t>23 species were seen in all years but 1.</t>
  </si>
  <si>
    <t>19 species were seen in all years but 2</t>
  </si>
  <si>
    <t>etc.</t>
  </si>
  <si>
    <t> 13 species were only seen in 5 years of the count</t>
  </si>
  <si>
    <r>
      <t> 7</t>
    </r>
    <r>
      <rPr>
        <b/>
        <sz val="9"/>
        <color rgb="FF000000"/>
        <rFont val="Times New Roman"/>
        <family val="1"/>
        <charset val="1"/>
      </rPr>
      <t xml:space="preserve"> species were only seen once in 18 years</t>
    </r>
  </si>
  <si>
    <t>9 species have not been seen on this count yet</t>
  </si>
  <si>
    <t>May</t>
  </si>
  <si>
    <t>Dickcissel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</si>
</sst>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(* #,##0_);_(* \(#,##0\);_(* \-_);_(@_)"/>
    <numFmt numFmtId="166" formatCode="_(* #,##0_);_(* \(#,##0\);_(* \-??_);_(@_)"/>
    <numFmt numFmtId="167" formatCode="0.0"/>
    <numFmt numFmtId="168" formatCode="_(* #,##0.0_);_(* \(#,##0.0\);_(* \-??_);_(@_)"/>
    <numFmt numFmtId="169" formatCode="#,##0.0_);\(#,##0.0\)"/>
    <numFmt numFmtId="170" formatCode="_(\$* #,##0_);_(\$* \(#,##0\);_(\$* \-??_);_(@_)"/>
    <numFmt numFmtId="171" formatCode="0.000"/>
  </numFmts>
  <fonts count="40">
    <font>
      <sz val="12"/>
      <color rgb="FF000000"/>
      <name val="Times New Roman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8"/>
      <name val="Times New Roman"/>
      <family val="1"/>
      <charset val="1"/>
    </font>
    <font>
      <b/>
      <sz val="24"/>
      <name val="Times New Roman"/>
      <family val="1"/>
      <charset val="1"/>
    </font>
    <font>
      <sz val="8"/>
      <name val="Times New Roman"/>
      <family val="1"/>
      <charset val="1"/>
    </font>
    <font>
      <sz val="7.5"/>
      <name val="Times New Roman"/>
      <family val="1"/>
      <charset val="1"/>
    </font>
    <font>
      <b/>
      <sz val="8.5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rgb="FF008000"/>
      <name val="Arial"/>
      <family val="2"/>
      <charset val="1"/>
    </font>
    <font>
      <sz val="9"/>
      <color rgb="FF008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i/>
      <sz val="9"/>
      <name val="Times New Roman"/>
      <family val="1"/>
      <charset val="1"/>
    </font>
    <font>
      <b/>
      <sz val="10"/>
      <name val="Times New Roman"/>
      <family val="1"/>
      <charset val="1"/>
    </font>
    <font>
      <b/>
      <sz val="7"/>
      <name val="Times New Roman"/>
      <family val="1"/>
      <charset val="1"/>
    </font>
    <font>
      <sz val="9"/>
      <name val="cubicPS"/>
      <charset val="1"/>
    </font>
    <font>
      <sz val="9"/>
      <color rgb="FF000000"/>
      <name val="Times New Roman"/>
      <family val="2"/>
      <charset val="1"/>
    </font>
    <font>
      <b/>
      <sz val="9"/>
      <name val="Arial"/>
      <family val="2"/>
      <charset val="1"/>
    </font>
    <font>
      <i/>
      <sz val="5"/>
      <name val="Times New Roman"/>
      <family val="1"/>
      <charset val="1"/>
    </font>
    <font>
      <sz val="5"/>
      <name val="Times New Roman"/>
      <family val="1"/>
      <charset val="1"/>
    </font>
    <font>
      <sz val="5"/>
      <name val="Arial"/>
      <family val="2"/>
      <charset val="1"/>
    </font>
    <font>
      <b/>
      <sz val="5"/>
      <name val="Times New Roman"/>
      <family val="1"/>
      <charset val="1"/>
    </font>
    <font>
      <sz val="5"/>
      <color rgb="FF000000"/>
      <name val="Times New Roman"/>
      <family val="2"/>
      <charset val="1"/>
    </font>
    <font>
      <sz val="2"/>
      <name val="Times New Roman"/>
      <family val="1"/>
      <charset val="1"/>
    </font>
    <font>
      <b/>
      <sz val="2"/>
      <name val="Times New Roman"/>
      <family val="1"/>
      <charset val="1"/>
    </font>
    <font>
      <sz val="2"/>
      <color rgb="FF000000"/>
      <name val="Times New Roman"/>
      <family val="1"/>
      <charset val="1"/>
    </font>
    <font>
      <sz val="3"/>
      <name val="Times New Roman"/>
      <family val="1"/>
      <charset val="1"/>
    </font>
    <font>
      <sz val="11"/>
      <name val="Times New Roman"/>
      <family val="1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2"/>
      <charset val="1"/>
    </font>
    <font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FFCC"/>
      </patternFill>
    </fill>
    <fill>
      <patternFill patternType="solid">
        <fgColor rgb="FFB6B6B6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8" fillId="0" borderId="0" applyBorder="0" applyProtection="0"/>
    <xf numFmtId="0" fontId="2" fillId="0" borderId="0"/>
    <xf numFmtId="0" fontId="39" fillId="6" borderId="16" applyNumberFormat="0" applyAlignment="0" applyProtection="0"/>
  </cellStyleXfs>
  <cellXfs count="404">
    <xf numFmtId="0" fontId="0" fillId="0" borderId="0" xfId="0"/>
    <xf numFmtId="0" fontId="4" fillId="0" borderId="0" xfId="2" applyFont="1"/>
    <xf numFmtId="0" fontId="4" fillId="2" borderId="0" xfId="2" applyFont="1" applyFill="1"/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0" xfId="2" applyFont="1"/>
    <xf numFmtId="0" fontId="9" fillId="0" borderId="5" xfId="2" applyFont="1" applyBorder="1" applyAlignment="1">
      <alignment horizontal="center" vertical="center" textRotation="90" wrapText="1"/>
    </xf>
    <xf numFmtId="0" fontId="10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2" borderId="4" xfId="2" applyFont="1" applyFill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center" textRotation="90" wrapText="1" shrinkToFit="1"/>
    </xf>
    <xf numFmtId="0" fontId="5" fillId="0" borderId="5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top" wrapText="1"/>
    </xf>
    <xf numFmtId="0" fontId="14" fillId="2" borderId="7" xfId="2" applyFont="1" applyFill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4" fillId="2" borderId="5" xfId="2" applyFont="1" applyFill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14" fillId="2" borderId="4" xfId="2" applyFont="1" applyFill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center"/>
    </xf>
    <xf numFmtId="0" fontId="8" fillId="0" borderId="7" xfId="2" applyFont="1" applyBorder="1"/>
    <xf numFmtId="0" fontId="8" fillId="0" borderId="4" xfId="2" applyFont="1" applyBorder="1"/>
    <xf numFmtId="165" fontId="8" fillId="0" borderId="9" xfId="2" applyNumberFormat="1" applyFont="1" applyBorder="1"/>
    <xf numFmtId="0" fontId="8" fillId="0" borderId="4" xfId="2" applyFont="1" applyBorder="1" applyAlignment="1">
      <alignment horizontal="right" vertical="top" wrapText="1"/>
    </xf>
    <xf numFmtId="0" fontId="8" fillId="0" borderId="3" xfId="2" applyFont="1" applyBorder="1"/>
    <xf numFmtId="1" fontId="8" fillId="0" borderId="5" xfId="2" applyNumberFormat="1" applyFont="1" applyBorder="1"/>
    <xf numFmtId="165" fontId="8" fillId="0" borderId="5" xfId="2" applyNumberFormat="1" applyFont="1" applyBorder="1"/>
    <xf numFmtId="165" fontId="8" fillId="0" borderId="4" xfId="2" applyNumberFormat="1" applyFont="1" applyBorder="1"/>
    <xf numFmtId="0" fontId="8" fillId="0" borderId="4" xfId="2" applyFont="1" applyBorder="1" applyAlignment="1">
      <alignment horizontal="right"/>
    </xf>
    <xf numFmtId="165" fontId="8" fillId="2" borderId="5" xfId="2" applyNumberFormat="1" applyFont="1" applyFill="1" applyBorder="1"/>
    <xf numFmtId="0" fontId="8" fillId="0" borderId="4" xfId="2" applyFont="1" applyBorder="1"/>
    <xf numFmtId="0" fontId="2" fillId="0" borderId="4" xfId="2" applyFont="1" applyBorder="1"/>
    <xf numFmtId="0" fontId="8" fillId="0" borderId="4" xfId="2" applyFont="1" applyBorder="1" applyAlignment="1">
      <alignment horizontal="center"/>
    </xf>
    <xf numFmtId="0" fontId="8" fillId="0" borderId="7" xfId="2" applyFont="1" applyBorder="1" applyAlignment="1"/>
    <xf numFmtId="0" fontId="11" fillId="0" borderId="4" xfId="2" applyFont="1" applyBorder="1" applyAlignment="1">
      <alignment horizontal="right" vertical="center" wrapText="1"/>
    </xf>
    <xf numFmtId="1" fontId="8" fillId="0" borderId="4" xfId="2" applyNumberFormat="1" applyFont="1" applyBorder="1"/>
    <xf numFmtId="165" fontId="8" fillId="0" borderId="4" xfId="2" applyNumberFormat="1" applyFont="1" applyBorder="1"/>
    <xf numFmtId="165" fontId="8" fillId="2" borderId="4" xfId="2" applyNumberFormat="1" applyFont="1" applyFill="1" applyBorder="1"/>
    <xf numFmtId="0" fontId="17" fillId="0" borderId="4" xfId="2" applyFont="1" applyBorder="1"/>
    <xf numFmtId="0" fontId="8" fillId="0" borderId="4" xfId="2" applyFont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0" fontId="17" fillId="2" borderId="7" xfId="2" applyFont="1" applyFill="1" applyBorder="1"/>
    <xf numFmtId="0" fontId="8" fillId="0" borderId="5" xfId="2" applyFont="1" applyBorder="1" applyAlignment="1">
      <alignment horizontal="right"/>
    </xf>
    <xf numFmtId="0" fontId="8" fillId="2" borderId="0" xfId="2" applyFont="1" applyFill="1"/>
    <xf numFmtId="0" fontId="8" fillId="0" borderId="5" xfId="2" applyFont="1" applyBorder="1"/>
    <xf numFmtId="165" fontId="18" fillId="0" borderId="4" xfId="2" applyNumberFormat="1" applyFont="1" applyBorder="1"/>
    <xf numFmtId="1" fontId="8" fillId="0" borderId="4" xfId="2" applyNumberFormat="1" applyFont="1" applyBorder="1" applyAlignment="1" applyProtection="1"/>
    <xf numFmtId="165" fontId="8" fillId="0" borderId="4" xfId="2" applyNumberFormat="1" applyFont="1" applyBorder="1" applyAlignment="1" applyProtection="1"/>
    <xf numFmtId="166" fontId="8" fillId="0" borderId="4" xfId="2" applyNumberFormat="1" applyFont="1" applyBorder="1"/>
    <xf numFmtId="166" fontId="8" fillId="2" borderId="4" xfId="2" applyNumberFormat="1" applyFont="1" applyFill="1" applyBorder="1"/>
    <xf numFmtId="166" fontId="8" fillId="0" borderId="4" xfId="2" applyNumberFormat="1" applyFont="1" applyBorder="1"/>
    <xf numFmtId="166" fontId="8" fillId="0" borderId="3" xfId="2" applyNumberFormat="1" applyFont="1" applyBorder="1"/>
    <xf numFmtId="0" fontId="8" fillId="2" borderId="7" xfId="2" applyFont="1" applyFill="1" applyBorder="1"/>
    <xf numFmtId="0" fontId="19" fillId="0" borderId="7" xfId="2" applyFont="1" applyBorder="1" applyAlignment="1">
      <alignment horizontal="right"/>
    </xf>
    <xf numFmtId="0" fontId="8" fillId="0" borderId="4" xfId="2" applyFont="1" applyBorder="1" applyAlignment="1">
      <alignment horizontal="center"/>
    </xf>
    <xf numFmtId="0" fontId="8" fillId="0" borderId="7" xfId="2" applyFont="1" applyBorder="1"/>
    <xf numFmtId="0" fontId="8" fillId="0" borderId="7" xfId="2" applyFont="1" applyBorder="1" applyAlignment="1">
      <alignment horizontal="left"/>
    </xf>
    <xf numFmtId="0" fontId="8" fillId="0" borderId="7" xfId="2" applyFont="1" applyBorder="1" applyAlignment="1">
      <alignment horizontal="center"/>
    </xf>
    <xf numFmtId="165" fontId="8" fillId="0" borderId="7" xfId="2" applyNumberFormat="1" applyFont="1" applyBorder="1"/>
    <xf numFmtId="0" fontId="8" fillId="0" borderId="4" xfId="2" applyFont="1" applyBorder="1" applyAlignment="1">
      <alignment horizontal="center"/>
    </xf>
    <xf numFmtId="166" fontId="8" fillId="0" borderId="7" xfId="2" applyNumberFormat="1" applyFont="1" applyBorder="1"/>
    <xf numFmtId="166" fontId="8" fillId="0" borderId="3" xfId="2" applyNumberFormat="1" applyFont="1" applyBorder="1"/>
    <xf numFmtId="0" fontId="8" fillId="0" borderId="4" xfId="2" applyFont="1" applyBorder="1" applyAlignment="1">
      <alignment horizontal="center"/>
    </xf>
    <xf numFmtId="0" fontId="8" fillId="0" borderId="0" xfId="2" applyFont="1" applyAlignment="1"/>
    <xf numFmtId="0" fontId="8" fillId="0" borderId="7" xfId="2" applyFont="1" applyBorder="1"/>
    <xf numFmtId="165" fontId="8" fillId="0" borderId="3" xfId="2" applyNumberFormat="1" applyFont="1" applyBorder="1"/>
    <xf numFmtId="0" fontId="8" fillId="0" borderId="10" xfId="2" applyFont="1" applyBorder="1" applyAlignment="1">
      <alignment horizontal="center"/>
    </xf>
    <xf numFmtId="165" fontId="18" fillId="0" borderId="5" xfId="2" applyNumberFormat="1" applyFont="1" applyBorder="1"/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6" fontId="8" fillId="2" borderId="4" xfId="2" applyNumberFormat="1" applyFont="1" applyFill="1" applyBorder="1" applyAlignment="1" applyProtection="1"/>
    <xf numFmtId="166" fontId="8" fillId="0" borderId="4" xfId="2" applyNumberFormat="1" applyFont="1" applyBorder="1" applyAlignment="1" applyProtection="1"/>
    <xf numFmtId="0" fontId="5" fillId="0" borderId="5" xfId="2" applyFont="1" applyBorder="1" applyAlignment="1">
      <alignment horizontal="center"/>
    </xf>
    <xf numFmtId="166" fontId="8" fillId="2" borderId="4" xfId="2" applyNumberFormat="1" applyFont="1" applyFill="1" applyBorder="1"/>
    <xf numFmtId="166" fontId="8" fillId="2" borderId="0" xfId="2" applyNumberFormat="1" applyFont="1" applyFill="1" applyBorder="1" applyAlignment="1">
      <alignment horizontal="center"/>
    </xf>
    <xf numFmtId="166" fontId="8" fillId="0" borderId="0" xfId="2" applyNumberFormat="1" applyFont="1" applyBorder="1"/>
    <xf numFmtId="0" fontId="2" fillId="0" borderId="0" xfId="2" applyFont="1" applyAlignment="1">
      <alignment vertical="center"/>
    </xf>
    <xf numFmtId="0" fontId="18" fillId="0" borderId="0" xfId="2" applyFont="1"/>
    <xf numFmtId="0" fontId="5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2" fillId="0" borderId="0" xfId="2" applyFont="1" applyBorder="1"/>
    <xf numFmtId="0" fontId="8" fillId="0" borderId="0" xfId="2" applyFont="1" applyBorder="1" applyAlignment="1">
      <alignment horizontal="center"/>
    </xf>
    <xf numFmtId="166" fontId="8" fillId="0" borderId="5" xfId="2" applyNumberFormat="1" applyFont="1" applyBorder="1" applyAlignment="1" applyProtection="1"/>
    <xf numFmtId="0" fontId="8" fillId="0" borderId="4" xfId="2" applyFont="1" applyBorder="1" applyAlignment="1">
      <alignment vertical="center"/>
    </xf>
    <xf numFmtId="0" fontId="8" fillId="0" borderId="4" xfId="2" applyFont="1" applyBorder="1"/>
    <xf numFmtId="166" fontId="8" fillId="0" borderId="4" xfId="2" applyNumberFormat="1" applyFont="1" applyBorder="1" applyAlignment="1" applyProtection="1">
      <alignment horizontal="center"/>
    </xf>
    <xf numFmtId="0" fontId="8" fillId="0" borderId="11" xfId="2" applyFont="1" applyBorder="1"/>
    <xf numFmtId="0" fontId="8" fillId="0" borderId="11" xfId="2" applyFont="1" applyBorder="1" applyAlignment="1">
      <alignment vertical="center"/>
    </xf>
    <xf numFmtId="0" fontId="8" fillId="0" borderId="11" xfId="2" applyFont="1" applyBorder="1"/>
    <xf numFmtId="0" fontId="8" fillId="0" borderId="11" xfId="2" applyFont="1" applyBorder="1"/>
    <xf numFmtId="0" fontId="8" fillId="2" borderId="11" xfId="2" applyFont="1" applyFill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166" fontId="8" fillId="0" borderId="11" xfId="2" applyNumberFormat="1" applyFont="1" applyBorder="1" applyAlignment="1" applyProtection="1"/>
    <xf numFmtId="0" fontId="5" fillId="0" borderId="5" xfId="2" applyFont="1" applyBorder="1" applyAlignment="1">
      <alignment horizontal="center"/>
    </xf>
    <xf numFmtId="166" fontId="8" fillId="0" borderId="5" xfId="2" applyNumberFormat="1" applyFont="1" applyBorder="1"/>
    <xf numFmtId="166" fontId="8" fillId="0" borderId="5" xfId="2" applyNumberFormat="1" applyFont="1" applyBorder="1" applyAlignment="1" applyProtection="1">
      <alignment vertical="center"/>
    </xf>
    <xf numFmtId="166" fontId="8" fillId="0" borderId="4" xfId="2" applyNumberFormat="1" applyFont="1" applyBorder="1" applyAlignment="1" applyProtection="1">
      <alignment horizontal="right"/>
    </xf>
    <xf numFmtId="166" fontId="8" fillId="2" borderId="5" xfId="2" applyNumberFormat="1" applyFont="1" applyFill="1" applyBorder="1" applyAlignment="1" applyProtection="1"/>
    <xf numFmtId="166" fontId="8" fillId="0" borderId="5" xfId="2" applyNumberFormat="1" applyFont="1" applyBorder="1" applyAlignment="1" applyProtection="1">
      <alignment horizontal="center"/>
    </xf>
    <xf numFmtId="0" fontId="5" fillId="0" borderId="0" xfId="2" applyFont="1" applyBorder="1"/>
    <xf numFmtId="0" fontId="8" fillId="0" borderId="0" xfId="2" applyFont="1" applyBorder="1"/>
    <xf numFmtId="0" fontId="18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5" fillId="0" borderId="13" xfId="2" applyFont="1" applyBorder="1" applyAlignment="1">
      <alignment vertical="center"/>
    </xf>
    <xf numFmtId="0" fontId="8" fillId="0" borderId="4" xfId="2" applyFont="1" applyBorder="1" applyAlignment="1">
      <alignment horizontal="left"/>
    </xf>
    <xf numFmtId="0" fontId="8" fillId="0" borderId="5" xfId="2" applyFont="1" applyBorder="1" applyAlignment="1">
      <alignment horizontal="right" vertical="center"/>
    </xf>
    <xf numFmtId="166" fontId="8" fillId="2" borderId="4" xfId="2" applyNumberFormat="1" applyFont="1" applyFill="1" applyBorder="1" applyAlignment="1" applyProtection="1">
      <alignment horizontal="right"/>
    </xf>
    <xf numFmtId="0" fontId="8" fillId="2" borderId="5" xfId="2" applyFont="1" applyFill="1" applyBorder="1"/>
    <xf numFmtId="0" fontId="8" fillId="0" borderId="5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5" fillId="0" borderId="5" xfId="2" applyFont="1" applyBorder="1"/>
    <xf numFmtId="0" fontId="2" fillId="0" borderId="0" xfId="2" applyFont="1" applyAlignment="1">
      <alignment vertical="center"/>
    </xf>
    <xf numFmtId="0" fontId="20" fillId="0" borderId="0" xfId="2" applyFont="1" applyBorder="1" applyAlignment="1">
      <alignment horizontal="center" vertical="center"/>
    </xf>
    <xf numFmtId="0" fontId="8" fillId="2" borderId="4" xfId="2" applyFont="1" applyFill="1" applyBorder="1"/>
    <xf numFmtId="0" fontId="3" fillId="0" borderId="0" xfId="2" applyFont="1"/>
    <xf numFmtId="0" fontId="2" fillId="0" borderId="0" xfId="2" applyFont="1"/>
    <xf numFmtId="0" fontId="5" fillId="0" borderId="4" xfId="2" applyFont="1" applyBorder="1" applyAlignment="1">
      <alignment horizontal="left"/>
    </xf>
    <xf numFmtId="1" fontId="8" fillId="0" borderId="0" xfId="2" applyNumberFormat="1" applyFont="1" applyBorder="1"/>
    <xf numFmtId="0" fontId="11" fillId="0" borderId="0" xfId="2" applyFont="1" applyBorder="1"/>
    <xf numFmtId="0" fontId="17" fillId="0" borderId="4" xfId="2" applyFont="1" applyBorder="1" applyAlignment="1">
      <alignment vertical="center"/>
    </xf>
    <xf numFmtId="166" fontId="17" fillId="0" borderId="4" xfId="2" applyNumberFormat="1" applyFont="1" applyBorder="1" applyAlignment="1" applyProtection="1">
      <alignment horizontal="right" vertical="center"/>
    </xf>
    <xf numFmtId="166" fontId="11" fillId="0" borderId="4" xfId="2" applyNumberFormat="1" applyFont="1" applyBorder="1" applyAlignment="1" applyProtection="1"/>
    <xf numFmtId="37" fontId="11" fillId="0" borderId="4" xfId="2" applyNumberFormat="1" applyFont="1" applyBorder="1"/>
    <xf numFmtId="166" fontId="11" fillId="2" borderId="4" xfId="2" applyNumberFormat="1" applyFont="1" applyFill="1" applyBorder="1" applyAlignment="1" applyProtection="1"/>
    <xf numFmtId="0" fontId="11" fillId="0" borderId="0" xfId="2" applyFont="1"/>
    <xf numFmtId="0" fontId="17" fillId="0" borderId="0" xfId="2" applyFont="1" applyBorder="1" applyAlignment="1">
      <alignment vertical="center"/>
    </xf>
    <xf numFmtId="167" fontId="8" fillId="0" borderId="4" xfId="2" applyNumberFormat="1" applyFont="1" applyBorder="1" applyAlignment="1" applyProtection="1">
      <alignment horizontal="left"/>
      <protection locked="0"/>
    </xf>
    <xf numFmtId="168" fontId="17" fillId="0" borderId="4" xfId="2" applyNumberFormat="1" applyFont="1" applyBorder="1" applyAlignment="1" applyProtection="1">
      <alignment horizontal="center" vertical="center"/>
    </xf>
    <xf numFmtId="168" fontId="11" fillId="0" borderId="4" xfId="2" applyNumberFormat="1" applyFont="1" applyBorder="1" applyAlignment="1" applyProtection="1"/>
    <xf numFmtId="169" fontId="11" fillId="0" borderId="4" xfId="2" applyNumberFormat="1" applyFont="1" applyBorder="1"/>
    <xf numFmtId="168" fontId="11" fillId="2" borderId="4" xfId="2" applyNumberFormat="1" applyFont="1" applyFill="1" applyBorder="1" applyAlignment="1" applyProtection="1"/>
    <xf numFmtId="170" fontId="11" fillId="0" borderId="0" xfId="2" applyNumberFormat="1" applyFont="1" applyBorder="1" applyAlignment="1" applyProtection="1"/>
    <xf numFmtId="0" fontId="17" fillId="0" borderId="0" xfId="2" applyFont="1" applyBorder="1"/>
    <xf numFmtId="168" fontId="7" fillId="0" borderId="4" xfId="2" applyNumberFormat="1" applyFont="1" applyBorder="1" applyAlignment="1" applyProtection="1">
      <alignment horizontal="center" vertical="center"/>
    </xf>
    <xf numFmtId="168" fontId="7" fillId="2" borderId="4" xfId="2" applyNumberFormat="1" applyFont="1" applyFill="1" applyBorder="1" applyAlignment="1" applyProtection="1">
      <alignment horizontal="center" vertical="center"/>
    </xf>
    <xf numFmtId="0" fontId="11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7" fillId="0" borderId="0" xfId="2" applyNumberFormat="1" applyFont="1" applyBorder="1" applyAlignment="1" applyProtection="1">
      <alignment horizontal="left" vertical="center"/>
    </xf>
    <xf numFmtId="0" fontId="7" fillId="2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Border="1" applyAlignment="1" applyProtection="1">
      <alignment horizontal="left"/>
    </xf>
    <xf numFmtId="0" fontId="11" fillId="0" borderId="0" xfId="2" applyFont="1" applyAlignment="1">
      <alignment horizontal="left"/>
    </xf>
    <xf numFmtId="0" fontId="14" fillId="0" borderId="4" xfId="2" applyFont="1" applyBorder="1" applyAlignment="1">
      <alignment horizontal="center" vertical="top" wrapText="1"/>
    </xf>
    <xf numFmtId="0" fontId="14" fillId="3" borderId="7" xfId="2" applyFont="1" applyFill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14" fillId="2" borderId="4" xfId="2" applyFont="1" applyFill="1" applyBorder="1" applyAlignment="1">
      <alignment horizontal="center" vertical="top" wrapText="1"/>
    </xf>
    <xf numFmtId="0" fontId="14" fillId="3" borderId="4" xfId="2" applyFont="1" applyFill="1" applyBorder="1" applyAlignment="1">
      <alignment horizontal="center" vertical="top" wrapText="1"/>
    </xf>
    <xf numFmtId="0" fontId="15" fillId="3" borderId="4" xfId="2" applyFont="1" applyFill="1" applyBorder="1" applyAlignment="1">
      <alignment horizontal="center" vertical="top" wrapText="1"/>
    </xf>
    <xf numFmtId="165" fontId="8" fillId="0" borderId="9" xfId="2" applyNumberFormat="1" applyFont="1" applyBorder="1"/>
    <xf numFmtId="0" fontId="8" fillId="0" borderId="4" xfId="2" applyFont="1" applyBorder="1" applyAlignment="1">
      <alignment horizontal="right" vertical="top" wrapText="1"/>
    </xf>
    <xf numFmtId="1" fontId="8" fillId="0" borderId="5" xfId="2" applyNumberFormat="1" applyFont="1" applyBorder="1"/>
    <xf numFmtId="165" fontId="8" fillId="0" borderId="5" xfId="2" applyNumberFormat="1" applyFont="1" applyBorder="1"/>
    <xf numFmtId="165" fontId="8" fillId="0" borderId="4" xfId="2" applyNumberFormat="1" applyFont="1" applyBorder="1"/>
    <xf numFmtId="165" fontId="8" fillId="0" borderId="4" xfId="2" applyNumberFormat="1" applyFont="1" applyBorder="1"/>
    <xf numFmtId="165" fontId="8" fillId="2" borderId="5" xfId="2" applyNumberFormat="1" applyFont="1" applyFill="1" applyBorder="1"/>
    <xf numFmtId="0" fontId="8" fillId="0" borderId="4" xfId="2" applyFont="1" applyBorder="1"/>
    <xf numFmtId="0" fontId="2" fillId="0" borderId="4" xfId="2" applyFont="1" applyBorder="1"/>
    <xf numFmtId="0" fontId="11" fillId="0" borderId="4" xfId="2" applyFont="1" applyBorder="1" applyAlignment="1">
      <alignment horizontal="right" vertical="center" wrapText="1"/>
    </xf>
    <xf numFmtId="1" fontId="8" fillId="0" borderId="4" xfId="2" applyNumberFormat="1" applyFont="1" applyBorder="1"/>
    <xf numFmtId="165" fontId="8" fillId="0" borderId="4" xfId="2" applyNumberFormat="1" applyFont="1" applyBorder="1"/>
    <xf numFmtId="165" fontId="8" fillId="2" borderId="4" xfId="2" applyNumberFormat="1" applyFont="1" applyFill="1" applyBorder="1"/>
    <xf numFmtId="0" fontId="17" fillId="0" borderId="4" xfId="2" applyFont="1" applyBorder="1"/>
    <xf numFmtId="165" fontId="18" fillId="0" borderId="4" xfId="2" applyNumberFormat="1" applyFont="1" applyBorder="1"/>
    <xf numFmtId="1" fontId="8" fillId="0" borderId="4" xfId="2" applyNumberFormat="1" applyFont="1" applyBorder="1" applyAlignment="1" applyProtection="1"/>
    <xf numFmtId="165" fontId="8" fillId="0" borderId="4" xfId="2" applyNumberFormat="1" applyFont="1" applyBorder="1" applyAlignment="1" applyProtection="1"/>
    <xf numFmtId="166" fontId="8" fillId="0" borderId="4" xfId="2" applyNumberFormat="1" applyFont="1" applyBorder="1"/>
    <xf numFmtId="165" fontId="8" fillId="0" borderId="7" xfId="2" applyNumberFormat="1" applyFont="1" applyBorder="1"/>
    <xf numFmtId="0" fontId="8" fillId="0" borderId="4" xfId="2" applyFont="1" applyBorder="1" applyAlignment="1">
      <alignment horizontal="center"/>
    </xf>
    <xf numFmtId="0" fontId="8" fillId="0" borderId="0" xfId="2" applyFont="1" applyAlignment="1"/>
    <xf numFmtId="165" fontId="18" fillId="0" borderId="5" xfId="2" applyNumberFormat="1" applyFont="1" applyBorder="1"/>
    <xf numFmtId="166" fontId="8" fillId="2" borderId="4" xfId="2" applyNumberFormat="1" applyFont="1" applyFill="1" applyBorder="1" applyAlignment="1" applyProtection="1"/>
    <xf numFmtId="166" fontId="8" fillId="0" borderId="4" xfId="2" applyNumberFormat="1" applyFont="1" applyBorder="1" applyAlignment="1" applyProtection="1"/>
    <xf numFmtId="0" fontId="2" fillId="0" borderId="0" xfId="2" applyFont="1" applyAlignment="1">
      <alignment vertical="center"/>
    </xf>
    <xf numFmtId="0" fontId="18" fillId="0" borderId="0" xfId="2" applyFont="1"/>
    <xf numFmtId="0" fontId="5" fillId="0" borderId="0" xfId="2" applyFont="1" applyBorder="1" applyAlignment="1">
      <alignment horizontal="center" vertical="center"/>
    </xf>
    <xf numFmtId="166" fontId="8" fillId="0" borderId="5" xfId="2" applyNumberFormat="1" applyFont="1" applyBorder="1" applyAlignment="1" applyProtection="1"/>
    <xf numFmtId="0" fontId="8" fillId="0" borderId="4" xfId="2" applyFont="1" applyBorder="1" applyAlignment="1">
      <alignment vertical="center"/>
    </xf>
    <xf numFmtId="0" fontId="18" fillId="0" borderId="4" xfId="2" applyFont="1" applyBorder="1"/>
    <xf numFmtId="0" fontId="8" fillId="0" borderId="4" xfId="2" applyFont="1" applyBorder="1"/>
    <xf numFmtId="166" fontId="8" fillId="0" borderId="4" xfId="2" applyNumberFormat="1" applyFont="1" applyBorder="1" applyAlignment="1" applyProtection="1">
      <alignment horizontal="center"/>
    </xf>
    <xf numFmtId="0" fontId="8" fillId="0" borderId="11" xfId="2" applyFont="1" applyBorder="1" applyAlignment="1">
      <alignment vertical="center"/>
    </xf>
    <xf numFmtId="0" fontId="8" fillId="0" borderId="11" xfId="2" applyFont="1" applyBorder="1"/>
    <xf numFmtId="0" fontId="18" fillId="0" borderId="11" xfId="2" applyFont="1" applyBorder="1"/>
    <xf numFmtId="0" fontId="8" fillId="0" borderId="11" xfId="2" applyFont="1" applyBorder="1"/>
    <xf numFmtId="166" fontId="8" fillId="0" borderId="11" xfId="2" applyNumberFormat="1" applyFont="1" applyBorder="1" applyAlignment="1" applyProtection="1"/>
    <xf numFmtId="166" fontId="8" fillId="0" borderId="4" xfId="2" applyNumberFormat="1" applyFont="1" applyBorder="1" applyAlignment="1" applyProtection="1">
      <alignment horizontal="right"/>
    </xf>
    <xf numFmtId="166" fontId="8" fillId="0" borderId="5" xfId="2" applyNumberFormat="1" applyFont="1" applyBorder="1" applyAlignment="1" applyProtection="1">
      <alignment vertical="center"/>
    </xf>
    <xf numFmtId="166" fontId="8" fillId="2" borderId="5" xfId="2" applyNumberFormat="1" applyFont="1" applyFill="1" applyBorder="1" applyAlignment="1" applyProtection="1"/>
    <xf numFmtId="166" fontId="8" fillId="0" borderId="5" xfId="2" applyNumberFormat="1" applyFont="1" applyBorder="1" applyAlignment="1" applyProtection="1">
      <alignment horizontal="center"/>
    </xf>
    <xf numFmtId="0" fontId="3" fillId="0" borderId="0" xfId="2" applyFont="1"/>
    <xf numFmtId="0" fontId="18" fillId="0" borderId="0" xfId="2" applyFont="1"/>
    <xf numFmtId="0" fontId="8" fillId="0" borderId="0" xfId="2" applyFont="1"/>
    <xf numFmtId="0" fontId="5" fillId="0" borderId="13" xfId="2" applyFont="1" applyBorder="1" applyAlignment="1">
      <alignment vertical="center"/>
    </xf>
    <xf numFmtId="0" fontId="8" fillId="0" borderId="5" xfId="2" applyFont="1" applyBorder="1" applyAlignment="1">
      <alignment horizontal="right" vertical="center"/>
    </xf>
    <xf numFmtId="166" fontId="8" fillId="2" borderId="4" xfId="2" applyNumberFormat="1" applyFont="1" applyFill="1" applyBorder="1" applyAlignment="1" applyProtection="1">
      <alignment horizontal="right"/>
    </xf>
    <xf numFmtId="0" fontId="2" fillId="0" borderId="0" xfId="2" applyFont="1" applyAlignment="1">
      <alignment vertical="center"/>
    </xf>
    <xf numFmtId="0" fontId="20" fillId="0" borderId="0" xfId="2" applyFont="1" applyBorder="1" applyAlignment="1">
      <alignment horizontal="center" vertical="center"/>
    </xf>
    <xf numFmtId="0" fontId="3" fillId="0" borderId="0" xfId="2" applyFont="1"/>
    <xf numFmtId="0" fontId="2" fillId="0" borderId="0" xfId="2" applyFont="1"/>
    <xf numFmtId="0" fontId="17" fillId="0" borderId="4" xfId="2" applyFont="1" applyBorder="1" applyAlignment="1">
      <alignment vertical="center"/>
    </xf>
    <xf numFmtId="166" fontId="17" fillId="0" borderId="4" xfId="2" applyNumberFormat="1" applyFont="1" applyBorder="1" applyAlignment="1" applyProtection="1">
      <alignment horizontal="right" vertical="center"/>
    </xf>
    <xf numFmtId="166" fontId="11" fillId="0" borderId="4" xfId="2" applyNumberFormat="1" applyFont="1" applyBorder="1" applyAlignment="1" applyProtection="1"/>
    <xf numFmtId="37" fontId="11" fillId="0" borderId="4" xfId="2" applyNumberFormat="1" applyFont="1" applyBorder="1"/>
    <xf numFmtId="37" fontId="18" fillId="0" borderId="4" xfId="2" applyNumberFormat="1" applyFont="1" applyBorder="1"/>
    <xf numFmtId="166" fontId="11" fillId="2" borderId="4" xfId="2" applyNumberFormat="1" applyFont="1" applyFill="1" applyBorder="1" applyAlignment="1" applyProtection="1"/>
    <xf numFmtId="0" fontId="17" fillId="0" borderId="0" xfId="2" applyFont="1" applyBorder="1" applyAlignment="1">
      <alignment vertical="center"/>
    </xf>
    <xf numFmtId="168" fontId="17" fillId="0" borderId="4" xfId="2" applyNumberFormat="1" applyFont="1" applyBorder="1" applyAlignment="1" applyProtection="1">
      <alignment horizontal="center" vertical="center"/>
    </xf>
    <xf numFmtId="168" fontId="11" fillId="0" borderId="4" xfId="2" applyNumberFormat="1" applyFont="1" applyBorder="1" applyAlignment="1" applyProtection="1"/>
    <xf numFmtId="169" fontId="11" fillId="0" borderId="4" xfId="2" applyNumberFormat="1" applyFont="1" applyBorder="1"/>
    <xf numFmtId="169" fontId="18" fillId="0" borderId="4" xfId="2" applyNumberFormat="1" applyFont="1" applyBorder="1"/>
    <xf numFmtId="168" fontId="11" fillId="2" borderId="4" xfId="2" applyNumberFormat="1" applyFont="1" applyFill="1" applyBorder="1" applyAlignment="1" applyProtection="1"/>
    <xf numFmtId="170" fontId="11" fillId="0" borderId="0" xfId="2" applyNumberFormat="1" applyFont="1" applyBorder="1" applyAlignment="1" applyProtection="1"/>
    <xf numFmtId="0" fontId="17" fillId="0" borderId="0" xfId="2" applyFont="1" applyBorder="1"/>
    <xf numFmtId="168" fontId="7" fillId="0" borderId="4" xfId="2" applyNumberFormat="1" applyFont="1" applyBorder="1" applyAlignment="1" applyProtection="1">
      <alignment horizontal="center" vertical="center"/>
    </xf>
    <xf numFmtId="168" fontId="7" fillId="2" borderId="4" xfId="2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NumberFormat="1" applyFont="1" applyBorder="1" applyAlignment="1" applyProtection="1">
      <alignment horizontal="left" vertical="center"/>
    </xf>
    <xf numFmtId="0" fontId="7" fillId="2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Border="1" applyAlignment="1" applyProtection="1">
      <alignment horizontal="left"/>
    </xf>
    <xf numFmtId="0" fontId="14" fillId="0" borderId="7" xfId="2" applyFont="1" applyBorder="1" applyAlignment="1">
      <alignment horizontal="center" vertical="top" wrapText="1"/>
    </xf>
    <xf numFmtId="0" fontId="14" fillId="4" borderId="4" xfId="2" applyFont="1" applyFill="1" applyBorder="1" applyAlignment="1">
      <alignment horizontal="center" vertical="top" wrapText="1"/>
    </xf>
    <xf numFmtId="165" fontId="8" fillId="0" borderId="5" xfId="2" applyNumberFormat="1" applyFont="1" applyBorder="1"/>
    <xf numFmtId="0" fontId="18" fillId="0" borderId="5" xfId="2" applyFont="1" applyBorder="1"/>
    <xf numFmtId="0" fontId="8" fillId="2" borderId="4" xfId="2" applyFont="1" applyFill="1" applyBorder="1" applyAlignment="1">
      <alignment vertical="center"/>
    </xf>
    <xf numFmtId="165" fontId="8" fillId="0" borderId="4" xfId="0" applyNumberFormat="1" applyFont="1" applyBorder="1"/>
    <xf numFmtId="165" fontId="8" fillId="0" borderId="4" xfId="2" applyNumberFormat="1" applyFont="1" applyBorder="1"/>
    <xf numFmtId="0" fontId="18" fillId="0" borderId="4" xfId="2" applyFont="1" applyBorder="1"/>
    <xf numFmtId="165" fontId="18" fillId="0" borderId="4" xfId="2" applyNumberFormat="1" applyFont="1" applyBorder="1"/>
    <xf numFmtId="165" fontId="8" fillId="0" borderId="4" xfId="2" applyNumberFormat="1" applyFont="1" applyBorder="1" applyAlignment="1" applyProtection="1"/>
    <xf numFmtId="0" fontId="19" fillId="2" borderId="4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vertical="center"/>
    </xf>
    <xf numFmtId="0" fontId="18" fillId="0" borderId="4" xfId="2" applyFont="1" applyBorder="1" applyAlignment="1">
      <alignment horizontal="center"/>
    </xf>
    <xf numFmtId="0" fontId="20" fillId="0" borderId="4" xfId="2" applyFont="1" applyBorder="1" applyAlignment="1"/>
    <xf numFmtId="166" fontId="18" fillId="0" borderId="4" xfId="2" applyNumberFormat="1" applyFont="1" applyBorder="1"/>
    <xf numFmtId="0" fontId="20" fillId="0" borderId="4" xfId="2" applyFont="1" applyBorder="1" applyAlignment="1">
      <alignment horizontal="center"/>
    </xf>
    <xf numFmtId="165" fontId="18" fillId="0" borderId="5" xfId="2" applyNumberFormat="1" applyFont="1" applyBorder="1"/>
    <xf numFmtId="0" fontId="8" fillId="0" borderId="11" xfId="2" applyFont="1" applyBorder="1" applyAlignment="1">
      <alignment horizontal="center"/>
    </xf>
    <xf numFmtId="165" fontId="18" fillId="0" borderId="14" xfId="2" applyNumberFormat="1" applyFont="1" applyBorder="1"/>
    <xf numFmtId="165" fontId="8" fillId="0" borderId="15" xfId="2" applyNumberFormat="1" applyFont="1" applyBorder="1"/>
    <xf numFmtId="0" fontId="18" fillId="0" borderId="11" xfId="2" applyFont="1" applyBorder="1"/>
    <xf numFmtId="0" fontId="8" fillId="2" borderId="11" xfId="2" applyFont="1" applyFill="1" applyBorder="1" applyAlignment="1">
      <alignment vertical="center"/>
    </xf>
    <xf numFmtId="165" fontId="8" fillId="0" borderId="11" xfId="0" applyNumberFormat="1" applyFont="1" applyBorder="1"/>
    <xf numFmtId="165" fontId="8" fillId="0" borderId="11" xfId="2" applyNumberFormat="1" applyFont="1" applyBorder="1"/>
    <xf numFmtId="0" fontId="8" fillId="0" borderId="11" xfId="2" applyFont="1" applyBorder="1" applyAlignment="1">
      <alignment horizontal="right"/>
    </xf>
    <xf numFmtId="165" fontId="18" fillId="0" borderId="14" xfId="2" applyNumberFormat="1" applyFont="1" applyBorder="1"/>
    <xf numFmtId="165" fontId="8" fillId="2" borderId="11" xfId="2" applyNumberFormat="1" applyFont="1" applyFill="1" applyBorder="1"/>
    <xf numFmtId="0" fontId="17" fillId="0" borderId="11" xfId="2" applyFont="1" applyBorder="1"/>
    <xf numFmtId="0" fontId="2" fillId="0" borderId="11" xfId="2" applyFont="1" applyBorder="1"/>
    <xf numFmtId="0" fontId="5" fillId="0" borderId="10" xfId="2" applyFont="1" applyBorder="1" applyAlignment="1">
      <alignment horizontal="center"/>
    </xf>
    <xf numFmtId="0" fontId="8" fillId="2" borderId="5" xfId="2" applyFont="1" applyFill="1" applyBorder="1" applyAlignment="1">
      <alignment horizontal="left" vertical="center"/>
    </xf>
    <xf numFmtId="37" fontId="18" fillId="0" borderId="4" xfId="2" applyNumberFormat="1" applyFont="1" applyBorder="1"/>
    <xf numFmtId="0" fontId="7" fillId="2" borderId="4" xfId="2" applyFont="1" applyFill="1" applyBorder="1" applyAlignment="1">
      <alignment horizontal="right" vertical="center"/>
    </xf>
    <xf numFmtId="169" fontId="18" fillId="0" borderId="4" xfId="2" applyNumberFormat="1" applyFont="1" applyBorder="1"/>
    <xf numFmtId="167" fontId="11" fillId="2" borderId="4" xfId="2" applyNumberFormat="1" applyFont="1" applyFill="1" applyBorder="1" applyAlignment="1" applyProtection="1">
      <alignment horizontal="right"/>
      <protection locked="0"/>
    </xf>
    <xf numFmtId="167" fontId="7" fillId="2" borderId="4" xfId="2" applyNumberFormat="1" applyFont="1" applyFill="1" applyBorder="1" applyAlignment="1">
      <alignment horizontal="right" vertical="center"/>
    </xf>
    <xf numFmtId="0" fontId="8" fillId="0" borderId="4" xfId="2" applyNumberFormat="1" applyFont="1" applyBorder="1" applyAlignment="1">
      <alignment vertical="center"/>
    </xf>
    <xf numFmtId="16" fontId="8" fillId="0" borderId="4" xfId="2" applyNumberFormat="1" applyFont="1" applyBorder="1" applyAlignment="1">
      <alignment vertical="center" wrapText="1"/>
    </xf>
    <xf numFmtId="16" fontId="8" fillId="5" borderId="4" xfId="2" applyNumberFormat="1" applyFont="1" applyFill="1" applyBorder="1" applyAlignment="1">
      <alignment vertical="center" wrapText="1"/>
    </xf>
    <xf numFmtId="167" fontId="8" fillId="5" borderId="4" xfId="2" applyNumberFormat="1" applyFont="1" applyFill="1" applyBorder="1" applyAlignment="1">
      <alignment vertical="center" wrapText="1"/>
    </xf>
    <xf numFmtId="0" fontId="8" fillId="0" borderId="4" xfId="2" applyNumberFormat="1" applyFont="1" applyBorder="1"/>
    <xf numFmtId="0" fontId="9" fillId="0" borderId="4" xfId="2" applyNumberFormat="1" applyFont="1" applyBorder="1"/>
    <xf numFmtId="0" fontId="9" fillId="5" borderId="4" xfId="2" applyNumberFormat="1" applyFont="1" applyFill="1" applyBorder="1" applyAlignment="1">
      <alignment horizontal="center" vertical="center"/>
    </xf>
    <xf numFmtId="0" fontId="9" fillId="0" borderId="4" xfId="2" applyNumberFormat="1" applyFont="1" applyBorder="1" applyAlignment="1">
      <alignment horizontal="center" vertical="center"/>
    </xf>
    <xf numFmtId="0" fontId="9" fillId="5" borderId="4" xfId="2" applyNumberFormat="1" applyFont="1" applyFill="1" applyBorder="1" applyAlignment="1">
      <alignment vertical="center"/>
    </xf>
    <xf numFmtId="167" fontId="9" fillId="5" borderId="4" xfId="2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 applyProtection="1">
      <alignment horizontal="center"/>
    </xf>
    <xf numFmtId="0" fontId="8" fillId="0" borderId="4" xfId="2" applyNumberFormat="1" applyFont="1" applyBorder="1" applyAlignment="1">
      <alignment horizontal="right"/>
    </xf>
    <xf numFmtId="0" fontId="8" fillId="5" borderId="4" xfId="2" applyNumberFormat="1" applyFont="1" applyFill="1" applyBorder="1"/>
    <xf numFmtId="0" fontId="2" fillId="0" borderId="4" xfId="2" applyNumberFormat="1" applyFont="1" applyBorder="1"/>
    <xf numFmtId="0" fontId="8" fillId="5" borderId="4" xfId="1" applyNumberFormat="1" applyFont="1" applyFill="1" applyBorder="1" applyAlignment="1" applyProtection="1"/>
    <xf numFmtId="0" fontId="8" fillId="0" borderId="4" xfId="1" applyNumberFormat="1" applyFont="1" applyBorder="1" applyAlignment="1" applyProtection="1"/>
    <xf numFmtId="1" fontId="8" fillId="0" borderId="4" xfId="2" applyNumberFormat="1" applyFont="1" applyBorder="1" applyAlignment="1">
      <alignment horizontal="right"/>
    </xf>
    <xf numFmtId="1" fontId="8" fillId="5" borderId="4" xfId="2" applyNumberFormat="1" applyFont="1" applyFill="1" applyBorder="1" applyAlignment="1">
      <alignment horizontal="right"/>
    </xf>
    <xf numFmtId="1" fontId="8" fillId="0" borderId="4" xfId="1" applyNumberFormat="1" applyFont="1" applyBorder="1" applyAlignment="1" applyProtection="1">
      <alignment horizontal="right"/>
    </xf>
    <xf numFmtId="1" fontId="22" fillId="5" borderId="4" xfId="2" applyNumberFormat="1" applyFont="1" applyFill="1" applyBorder="1" applyAlignment="1">
      <alignment horizontal="right"/>
    </xf>
    <xf numFmtId="167" fontId="8" fillId="5" borderId="4" xfId="2" applyNumberFormat="1" applyFont="1" applyFill="1" applyBorder="1"/>
    <xf numFmtId="0" fontId="23" fillId="0" borderId="0" xfId="0" applyFont="1"/>
    <xf numFmtId="0" fontId="2" fillId="5" borderId="4" xfId="2" applyNumberFormat="1" applyFont="1" applyFill="1" applyBorder="1"/>
    <xf numFmtId="3" fontId="8" fillId="0" borderId="4" xfId="1" applyNumberFormat="1" applyFont="1" applyBorder="1" applyAlignment="1" applyProtection="1"/>
    <xf numFmtId="3" fontId="8" fillId="5" borderId="4" xfId="1" applyNumberFormat="1" applyFont="1" applyFill="1" applyBorder="1" applyAlignment="1" applyProtection="1"/>
    <xf numFmtId="3" fontId="8" fillId="5" borderId="4" xfId="2" applyNumberFormat="1" applyFont="1" applyFill="1" applyBorder="1"/>
    <xf numFmtId="3" fontId="8" fillId="0" borderId="4" xfId="2" applyNumberFormat="1" applyFont="1" applyBorder="1"/>
    <xf numFmtId="0" fontId="19" fillId="0" borderId="4" xfId="2" applyNumberFormat="1" applyFont="1" applyBorder="1" applyAlignment="1">
      <alignment horizontal="right"/>
    </xf>
    <xf numFmtId="0" fontId="8" fillId="0" borderId="4" xfId="1" applyNumberFormat="1" applyFont="1" applyBorder="1" applyAlignment="1" applyProtection="1">
      <alignment horizontal="right"/>
    </xf>
    <xf numFmtId="0" fontId="8" fillId="0" borderId="4" xfId="2" applyNumberFormat="1" applyFont="1" applyBorder="1" applyAlignment="1">
      <alignment horizontal="left"/>
    </xf>
    <xf numFmtId="0" fontId="8" fillId="5" borderId="4" xfId="2" applyNumberFormat="1" applyFont="1" applyFill="1" applyBorder="1" applyAlignment="1">
      <alignment horizontal="left"/>
    </xf>
    <xf numFmtId="0" fontId="8" fillId="5" borderId="4" xfId="2" applyNumberFormat="1" applyFont="1" applyFill="1" applyBorder="1" applyAlignment="1">
      <alignment horizontal="center"/>
    </xf>
    <xf numFmtId="1" fontId="5" fillId="5" borderId="4" xfId="2" applyNumberFormat="1" applyFont="1" applyFill="1" applyBorder="1" applyAlignment="1">
      <alignment horizontal="right"/>
    </xf>
    <xf numFmtId="0" fontId="5" fillId="0" borderId="4" xfId="2" applyNumberFormat="1" applyFont="1" applyBorder="1" applyAlignment="1">
      <alignment horizontal="right"/>
    </xf>
    <xf numFmtId="0" fontId="5" fillId="5" borderId="4" xfId="2" applyNumberFormat="1" applyFont="1" applyFill="1" applyBorder="1"/>
    <xf numFmtId="0" fontId="25" fillId="0" borderId="4" xfId="2" applyNumberFormat="1" applyFont="1" applyBorder="1" applyAlignment="1">
      <alignment horizontal="center"/>
    </xf>
    <xf numFmtId="0" fontId="26" fillId="0" borderId="4" xfId="2" applyNumberFormat="1" applyFont="1" applyBorder="1" applyAlignment="1">
      <alignment horizontal="center"/>
    </xf>
    <xf numFmtId="0" fontId="26" fillId="5" borderId="4" xfId="2" applyNumberFormat="1" applyFont="1" applyFill="1" applyBorder="1" applyAlignment="1">
      <alignment horizontal="center"/>
    </xf>
    <xf numFmtId="3" fontId="26" fillId="5" borderId="4" xfId="1" applyNumberFormat="1" applyFont="1" applyFill="1" applyBorder="1" applyAlignment="1" applyProtection="1"/>
    <xf numFmtId="0" fontId="26" fillId="5" borderId="4" xfId="2" applyNumberFormat="1" applyFont="1" applyFill="1" applyBorder="1"/>
    <xf numFmtId="0" fontId="27" fillId="0" borderId="4" xfId="2" applyNumberFormat="1" applyFont="1" applyBorder="1"/>
    <xf numFmtId="0" fontId="26" fillId="0" borderId="4" xfId="1" applyNumberFormat="1" applyFont="1" applyBorder="1" applyAlignment="1" applyProtection="1"/>
    <xf numFmtId="1" fontId="26" fillId="0" borderId="4" xfId="2" applyNumberFormat="1" applyFont="1" applyBorder="1" applyAlignment="1">
      <alignment horizontal="right"/>
    </xf>
    <xf numFmtId="1" fontId="26" fillId="0" borderId="4" xfId="1" applyNumberFormat="1" applyFont="1" applyBorder="1" applyAlignment="1" applyProtection="1">
      <alignment horizontal="right"/>
    </xf>
    <xf numFmtId="1" fontId="26" fillId="5" borderId="4" xfId="2" applyNumberFormat="1" applyFont="1" applyFill="1" applyBorder="1" applyAlignment="1">
      <alignment horizontal="right"/>
    </xf>
    <xf numFmtId="0" fontId="26" fillId="0" borderId="4" xfId="2" applyNumberFormat="1" applyFont="1" applyBorder="1"/>
    <xf numFmtId="167" fontId="26" fillId="5" borderId="4" xfId="2" applyNumberFormat="1" applyFont="1" applyFill="1" applyBorder="1"/>
    <xf numFmtId="0" fontId="29" fillId="0" borderId="0" xfId="0" applyFont="1"/>
    <xf numFmtId="0" fontId="5" fillId="0" borderId="4" xfId="2" applyNumberFormat="1" applyFont="1" applyBorder="1" applyAlignment="1">
      <alignment horizontal="center"/>
    </xf>
    <xf numFmtId="0" fontId="5" fillId="5" borderId="4" xfId="2" applyNumberFormat="1" applyFont="1" applyFill="1" applyBorder="1" applyAlignment="1">
      <alignment horizontal="center"/>
    </xf>
    <xf numFmtId="0" fontId="8" fillId="0" borderId="4" xfId="2" applyNumberFormat="1" applyFont="1" applyBorder="1" applyAlignment="1">
      <alignment horizontal="center"/>
    </xf>
    <xf numFmtId="0" fontId="28" fillId="0" borderId="4" xfId="2" applyNumberFormat="1" applyFont="1" applyBorder="1"/>
    <xf numFmtId="0" fontId="28" fillId="5" borderId="4" xfId="2" applyNumberFormat="1" applyFont="1" applyFill="1" applyBorder="1"/>
    <xf numFmtId="0" fontId="26" fillId="5" borderId="4" xfId="1" applyNumberFormat="1" applyFont="1" applyFill="1" applyBorder="1" applyAlignment="1" applyProtection="1"/>
    <xf numFmtId="171" fontId="26" fillId="0" borderId="4" xfId="2" applyNumberFormat="1" applyFont="1" applyBorder="1" applyAlignment="1">
      <alignment horizontal="right"/>
    </xf>
    <xf numFmtId="0" fontId="5" fillId="0" borderId="4" xfId="2" applyNumberFormat="1" applyFont="1" applyBorder="1"/>
    <xf numFmtId="171" fontId="8" fillId="0" borderId="4" xfId="2" applyNumberFormat="1" applyFont="1" applyBorder="1" applyAlignment="1">
      <alignment horizontal="right"/>
    </xf>
    <xf numFmtId="3" fontId="8" fillId="0" borderId="4" xfId="1" applyNumberFormat="1" applyFont="1" applyBorder="1" applyAlignment="1" applyProtection="1">
      <alignment horizontal="right"/>
    </xf>
    <xf numFmtId="0" fontId="8" fillId="5" borderId="4" xfId="2" applyNumberFormat="1" applyFont="1" applyFill="1" applyBorder="1" applyAlignment="1">
      <alignment horizontal="right"/>
    </xf>
    <xf numFmtId="1" fontId="5" fillId="0" borderId="4" xfId="2" applyNumberFormat="1" applyFont="1" applyBorder="1" applyAlignment="1">
      <alignment horizontal="right"/>
    </xf>
    <xf numFmtId="0" fontId="30" fillId="0" borderId="4" xfId="2" applyNumberFormat="1" applyFont="1" applyBorder="1"/>
    <xf numFmtId="0" fontId="30" fillId="5" borderId="4" xfId="2" applyNumberFormat="1" applyFont="1" applyFill="1" applyBorder="1"/>
    <xf numFmtId="0" fontId="31" fillId="5" borderId="4" xfId="2" applyNumberFormat="1" applyFont="1" applyFill="1" applyBorder="1" applyAlignment="1">
      <alignment horizontal="center"/>
    </xf>
    <xf numFmtId="0" fontId="30" fillId="0" borderId="4" xfId="2" applyNumberFormat="1" applyFont="1" applyBorder="1" applyAlignment="1">
      <alignment horizontal="center"/>
    </xf>
    <xf numFmtId="167" fontId="30" fillId="5" borderId="4" xfId="2" applyNumberFormat="1" applyFont="1" applyFill="1" applyBorder="1"/>
    <xf numFmtId="0" fontId="32" fillId="0" borderId="0" xfId="0" applyFont="1"/>
    <xf numFmtId="0" fontId="9" fillId="0" borderId="4" xfId="2" applyFont="1" applyBorder="1"/>
    <xf numFmtId="3" fontId="9" fillId="5" borderId="4" xfId="2" applyNumberFormat="1" applyFont="1" applyFill="1" applyBorder="1"/>
    <xf numFmtId="0" fontId="9" fillId="0" borderId="4" xfId="2" applyNumberFormat="1" applyFont="1" applyBorder="1" applyAlignment="1">
      <alignment horizontal="center"/>
    </xf>
    <xf numFmtId="0" fontId="9" fillId="5" borderId="4" xfId="2" applyNumberFormat="1" applyFont="1" applyFill="1" applyBorder="1" applyAlignment="1">
      <alignment horizontal="center"/>
    </xf>
    <xf numFmtId="3" fontId="9" fillId="0" borderId="4" xfId="2" applyNumberFormat="1" applyFont="1" applyBorder="1"/>
    <xf numFmtId="167" fontId="9" fillId="5" borderId="4" xfId="2" applyNumberFormat="1" applyFont="1" applyFill="1" applyBorder="1"/>
    <xf numFmtId="0" fontId="14" fillId="0" borderId="0" xfId="0" applyFont="1"/>
    <xf numFmtId="0" fontId="3" fillId="0" borderId="0" xfId="2" applyFont="1"/>
    <xf numFmtId="0" fontId="0" fillId="0" borderId="0" xfId="2" applyNumberFormat="1" applyFont="1" applyAlignment="1">
      <alignment horizontal="center"/>
    </xf>
    <xf numFmtId="0" fontId="33" fillId="0" borderId="0" xfId="2" applyNumberFormat="1" applyFont="1" applyAlignment="1">
      <alignment horizontal="center"/>
    </xf>
    <xf numFmtId="0" fontId="34" fillId="0" borderId="0" xfId="2" applyNumberFormat="1" applyFont="1"/>
    <xf numFmtId="0" fontId="34" fillId="0" borderId="0" xfId="2" applyNumberFormat="1" applyFont="1" applyAlignment="1">
      <alignment horizontal="center"/>
    </xf>
    <xf numFmtId="0" fontId="35" fillId="0" borderId="0" xfId="2" applyFont="1"/>
    <xf numFmtId="0" fontId="34" fillId="0" borderId="0" xfId="2" applyNumberFormat="1" applyFont="1" applyAlignment="1"/>
    <xf numFmtId="0" fontId="34" fillId="0" borderId="0" xfId="2" applyNumberFormat="1" applyFont="1" applyAlignment="1">
      <alignment wrapText="1"/>
    </xf>
    <xf numFmtId="0" fontId="36" fillId="0" borderId="0" xfId="0" applyFont="1" applyAlignment="1">
      <alignment horizontal="left" vertical="center" wrapText="1"/>
    </xf>
    <xf numFmtId="0" fontId="34" fillId="0" borderId="0" xfId="2" applyNumberFormat="1" applyFont="1" applyAlignment="1">
      <alignment horizontal="left" wrapText="1"/>
    </xf>
    <xf numFmtId="0" fontId="4" fillId="0" borderId="0" xfId="2" applyNumberFormat="1" applyFont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wrapText="1"/>
    </xf>
    <xf numFmtId="0" fontId="37" fillId="5" borderId="4" xfId="0" applyFont="1" applyFill="1" applyBorder="1" applyAlignment="1">
      <alignment horizontal="center" wrapText="1"/>
    </xf>
    <xf numFmtId="0" fontId="20" fillId="2" borderId="4" xfId="2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6" fillId="2" borderId="4" xfId="0" applyFont="1" applyFill="1" applyBorder="1" applyAlignment="1">
      <alignment horizontal="center"/>
    </xf>
    <xf numFmtId="1" fontId="5" fillId="5" borderId="4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vertical="center"/>
    </xf>
    <xf numFmtId="0" fontId="3" fillId="5" borderId="4" xfId="2" applyFont="1" applyFill="1" applyBorder="1"/>
    <xf numFmtId="0" fontId="6" fillId="5" borderId="4" xfId="0" applyFont="1" applyFill="1" applyBorder="1" applyAlignment="1">
      <alignment vertical="center"/>
    </xf>
    <xf numFmtId="0" fontId="1" fillId="0" borderId="0" xfId="2" applyFont="1" applyAlignment="1">
      <alignment horizontal="center"/>
    </xf>
    <xf numFmtId="0" fontId="30" fillId="0" borderId="0" xfId="2" applyNumberFormat="1" applyFont="1" applyBorder="1"/>
    <xf numFmtId="166" fontId="8" fillId="0" borderId="4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1" fillId="0" borderId="4" xfId="2" applyNumberFormat="1" applyFont="1" applyBorder="1" applyAlignment="1">
      <alignment horizontal="center" vertical="center" textRotation="90" wrapText="1" shrinkToFit="1"/>
    </xf>
    <xf numFmtId="0" fontId="36" fillId="0" borderId="0" xfId="0" applyFont="1" applyBorder="1" applyAlignment="1">
      <alignment horizontal="left" vertical="center" wrapText="1"/>
    </xf>
    <xf numFmtId="0" fontId="34" fillId="0" borderId="0" xfId="2" applyNumberFormat="1" applyFont="1" applyBorder="1" applyAlignment="1">
      <alignment horizontal="left" wrapText="1"/>
    </xf>
    <xf numFmtId="0" fontId="8" fillId="7" borderId="4" xfId="2" applyNumberFormat="1" applyFont="1" applyFill="1" applyBorder="1"/>
    <xf numFmtId="3" fontId="8" fillId="7" borderId="4" xfId="1" applyNumberFormat="1" applyFont="1" applyFill="1" applyBorder="1" applyAlignment="1" applyProtection="1"/>
    <xf numFmtId="0" fontId="5" fillId="7" borderId="4" xfId="2" applyNumberFormat="1" applyFont="1" applyFill="1" applyBorder="1" applyAlignment="1">
      <alignment horizontal="right"/>
    </xf>
    <xf numFmtId="0" fontId="26" fillId="7" borderId="4" xfId="2" applyNumberFormat="1" applyFont="1" applyFill="1" applyBorder="1" applyAlignment="1">
      <alignment horizontal="center"/>
    </xf>
    <xf numFmtId="0" fontId="5" fillId="7" borderId="4" xfId="2" applyNumberFormat="1" applyFont="1" applyFill="1" applyBorder="1" applyAlignment="1">
      <alignment horizontal="center"/>
    </xf>
    <xf numFmtId="0" fontId="19" fillId="7" borderId="4" xfId="2" applyNumberFormat="1" applyFont="1" applyFill="1" applyBorder="1" applyAlignment="1">
      <alignment horizontal="right"/>
    </xf>
    <xf numFmtId="0" fontId="19" fillId="5" borderId="4" xfId="2" applyNumberFormat="1" applyFont="1" applyFill="1" applyBorder="1" applyAlignment="1">
      <alignment horizontal="right"/>
    </xf>
    <xf numFmtId="0" fontId="8" fillId="7" borderId="4" xfId="2" applyFont="1" applyFill="1" applyBorder="1" applyAlignment="1">
      <alignment horizontal="left"/>
    </xf>
    <xf numFmtId="0" fontId="8" fillId="7" borderId="4" xfId="1" applyNumberFormat="1" applyFont="1" applyFill="1" applyBorder="1" applyAlignment="1" applyProtection="1"/>
    <xf numFmtId="0" fontId="8" fillId="7" borderId="4" xfId="2" applyNumberFormat="1" applyFont="1" applyFill="1" applyBorder="1" applyAlignment="1">
      <alignment horizontal="left"/>
    </xf>
    <xf numFmtId="0" fontId="8" fillId="0" borderId="4" xfId="2" applyFont="1" applyBorder="1" applyAlignment="1"/>
    <xf numFmtId="0" fontId="8" fillId="7" borderId="4" xfId="2" applyFont="1" applyFill="1" applyBorder="1" applyAlignment="1"/>
    <xf numFmtId="0" fontId="24" fillId="0" borderId="4" xfId="2" applyNumberFormat="1" applyFont="1" applyBorder="1" applyAlignment="1">
      <alignment horizontal="center"/>
    </xf>
    <xf numFmtId="3" fontId="8" fillId="7" borderId="4" xfId="2" applyNumberFormat="1" applyFont="1" applyFill="1" applyBorder="1"/>
    <xf numFmtId="0" fontId="8" fillId="7" borderId="4" xfId="2" applyFont="1" applyFill="1" applyBorder="1"/>
    <xf numFmtId="0" fontId="5" fillId="7" borderId="4" xfId="2" applyNumberFormat="1" applyFont="1" applyFill="1" applyBorder="1"/>
    <xf numFmtId="0" fontId="9" fillId="5" borderId="4" xfId="2" applyNumberFormat="1" applyFont="1" applyFill="1" applyBorder="1"/>
    <xf numFmtId="0" fontId="9" fillId="0" borderId="0" xfId="2" applyNumberFormat="1" applyFont="1" applyBorder="1"/>
    <xf numFmtId="0" fontId="39" fillId="6" borderId="4" xfId="3" applyNumberFormat="1" applyBorder="1" applyAlignment="1">
      <alignment horizontal="center" vertical="center"/>
    </xf>
    <xf numFmtId="0" fontId="39" fillId="6" borderId="4" xfId="3" applyNumberFormat="1" applyBorder="1" applyAlignment="1">
      <alignment horizontal="center" vertical="center" textRotation="90"/>
    </xf>
    <xf numFmtId="0" fontId="39" fillId="6" borderId="4" xfId="3" applyNumberFormat="1" applyBorder="1"/>
    <xf numFmtId="0" fontId="39" fillId="6" borderId="4" xfId="3" applyNumberFormat="1" applyBorder="1" applyAlignment="1">
      <alignment horizontal="center"/>
    </xf>
    <xf numFmtId="1" fontId="39" fillId="6" borderId="4" xfId="3" applyNumberFormat="1" applyBorder="1" applyAlignment="1">
      <alignment horizontal="right"/>
    </xf>
    <xf numFmtId="3" fontId="39" fillId="6" borderId="4" xfId="3" applyNumberFormat="1" applyBorder="1"/>
    <xf numFmtId="3" fontId="39" fillId="6" borderId="4" xfId="3" applyNumberFormat="1" applyBorder="1" applyAlignment="1" applyProtection="1"/>
    <xf numFmtId="1" fontId="39" fillId="6" borderId="4" xfId="3" applyNumberFormat="1" applyBorder="1" applyAlignment="1">
      <alignment horizontal="center"/>
    </xf>
  </cellXfs>
  <cellStyles count="4">
    <cellStyle name="Comma" xfId="1" builtinId="3"/>
    <cellStyle name="Input" xfId="3" builtinId="20"/>
    <cellStyle name="Normal" xfId="0" builtinId="0"/>
    <cellStyle name="TableStyleLight1" xfId="2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B6B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MK287"/>
  <sheetViews>
    <sheetView zoomScale="110" zoomScaleNormal="110" workbookViewId="0">
      <pane xSplit="2" ySplit="3" topLeftCell="C243" activePane="bottomRight" state="frozen"/>
      <selection pane="topRight" activeCell="C1" sqref="C1"/>
      <selection pane="bottomLeft" activeCell="A243" sqref="A243"/>
      <selection pane="bottomRight" activeCell="B288" sqref="B288"/>
    </sheetView>
  </sheetViews>
  <sheetFormatPr defaultRowHeight="15.75"/>
  <cols>
    <col min="1" max="1" width="3.25" style="1"/>
    <col min="2" max="2" width="21" style="1"/>
    <col min="3" max="3" width="6.25" style="1"/>
    <col min="4" max="4" width="8.75" style="1"/>
    <col min="5" max="5" width="7.5" style="1"/>
    <col min="6" max="6" width="6.875" style="1"/>
    <col min="7" max="7" width="6.125" style="1"/>
    <col min="8" max="8" width="6.875" style="1"/>
    <col min="9" max="9" width="5.375" style="1"/>
    <col min="10" max="10" width="4.75" style="1"/>
    <col min="11" max="11" width="4.5" style="1"/>
    <col min="12" max="12" width="7.25" style="1"/>
    <col min="13" max="13" width="7.5" style="2"/>
    <col min="14" max="14" width="5.875" style="1"/>
    <col min="15" max="15" width="6.625" style="1"/>
    <col min="16" max="16" width="5.125" style="1"/>
    <col min="17" max="17" width="4.625" style="1"/>
    <col min="18" max="18" width="5.75" style="1"/>
    <col min="19" max="19" width="3.375" style="1"/>
    <col min="20" max="255" width="8.75" style="1"/>
    <col min="256" max="1025" width="3.25" style="1"/>
  </cols>
  <sheetData>
    <row r="1" spans="1:1024" s="9" customFormat="1" ht="12">
      <c r="A1" s="3"/>
      <c r="B1" s="4" t="s">
        <v>0</v>
      </c>
      <c r="C1" s="5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/>
      <c r="Q1" s="7"/>
      <c r="R1" s="8" t="s">
        <v>1</v>
      </c>
    </row>
    <row r="2" spans="1:1024" ht="118.9" customHeight="1">
      <c r="A2" s="10" t="s">
        <v>2</v>
      </c>
      <c r="B2" s="11">
        <f>R252</f>
        <v>175</v>
      </c>
      <c r="C2" s="12" t="s">
        <v>3</v>
      </c>
      <c r="D2" s="13" t="s">
        <v>4</v>
      </c>
      <c r="E2" s="14" t="s">
        <v>5</v>
      </c>
      <c r="F2" s="12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6" t="s">
        <v>13</v>
      </c>
      <c r="N2" s="15" t="s">
        <v>14</v>
      </c>
      <c r="O2" s="15" t="s">
        <v>15</v>
      </c>
      <c r="P2" s="15" t="s">
        <v>16</v>
      </c>
      <c r="Q2" s="17" t="s">
        <v>17</v>
      </c>
      <c r="R2" s="15" t="s">
        <v>18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7.45" customHeight="1">
      <c r="A3" s="18" t="s">
        <v>19</v>
      </c>
      <c r="B3" s="19" t="s">
        <v>20</v>
      </c>
      <c r="C3" s="20" t="s">
        <v>21</v>
      </c>
      <c r="D3" s="21" t="s">
        <v>22</v>
      </c>
      <c r="E3" s="22" t="s">
        <v>23</v>
      </c>
      <c r="F3" s="23" t="s">
        <v>24</v>
      </c>
      <c r="G3" s="22" t="s">
        <v>25</v>
      </c>
      <c r="H3" s="22" t="s">
        <v>26</v>
      </c>
      <c r="I3" s="20" t="s">
        <v>27</v>
      </c>
      <c r="J3" s="24" t="s">
        <v>28</v>
      </c>
      <c r="K3" s="20" t="s">
        <v>29</v>
      </c>
      <c r="L3" s="25" t="s">
        <v>30</v>
      </c>
      <c r="M3" s="26" t="s">
        <v>31</v>
      </c>
      <c r="N3" s="20" t="s">
        <v>32</v>
      </c>
      <c r="O3" s="20" t="s">
        <v>33</v>
      </c>
      <c r="P3" s="20" t="s">
        <v>34</v>
      </c>
      <c r="Q3" s="27"/>
      <c r="R3" s="2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" customFormat="1" ht="12">
      <c r="A4" s="29">
        <v>5</v>
      </c>
      <c r="B4" s="30" t="s">
        <v>35</v>
      </c>
      <c r="C4" s="31"/>
      <c r="D4" s="32"/>
      <c r="E4" s="33"/>
      <c r="F4" s="34"/>
      <c r="G4" s="35"/>
      <c r="H4" s="36"/>
      <c r="I4" s="34"/>
      <c r="J4" s="37"/>
      <c r="K4" s="38"/>
      <c r="L4" s="36"/>
      <c r="M4" s="39"/>
      <c r="N4" s="40"/>
      <c r="O4" s="40"/>
      <c r="P4" s="41"/>
      <c r="Q4" s="31"/>
      <c r="R4" s="31">
        <f t="shared" ref="R4:R67" si="0">SUM(C4:P4)</f>
        <v>0</v>
      </c>
    </row>
    <row r="5" spans="1:1024" s="9" customFormat="1" ht="12">
      <c r="A5" s="42">
        <v>8</v>
      </c>
      <c r="B5" s="43" t="s">
        <v>36</v>
      </c>
      <c r="C5" s="31"/>
      <c r="D5" s="32"/>
      <c r="E5" s="44"/>
      <c r="F5" s="34"/>
      <c r="G5" s="45"/>
      <c r="H5" s="46"/>
      <c r="I5" s="34"/>
      <c r="J5" s="37"/>
      <c r="K5" s="38"/>
      <c r="L5" s="46"/>
      <c r="M5" s="47"/>
      <c r="N5" s="40"/>
      <c r="O5" s="40"/>
      <c r="P5" s="41"/>
      <c r="Q5" s="31"/>
      <c r="R5" s="31">
        <f t="shared" si="0"/>
        <v>0</v>
      </c>
    </row>
    <row r="6" spans="1:1024" s="9" customFormat="1" ht="12">
      <c r="A6" s="42">
        <v>9</v>
      </c>
      <c r="B6" s="43" t="s">
        <v>37</v>
      </c>
      <c r="C6" s="31"/>
      <c r="D6" s="32"/>
      <c r="E6" s="44"/>
      <c r="F6" s="34"/>
      <c r="G6" s="45"/>
      <c r="H6" s="46"/>
      <c r="I6" s="34"/>
      <c r="J6" s="37"/>
      <c r="K6" s="38"/>
      <c r="L6" s="46"/>
      <c r="M6" s="47"/>
      <c r="N6" s="40"/>
      <c r="O6" s="40"/>
      <c r="P6" s="41"/>
      <c r="Q6" s="31"/>
      <c r="R6" s="31">
        <f t="shared" si="0"/>
        <v>0</v>
      </c>
    </row>
    <row r="7" spans="1:1024" s="9" customFormat="1" ht="12">
      <c r="A7" s="42">
        <v>10</v>
      </c>
      <c r="B7" s="43" t="s">
        <v>38</v>
      </c>
      <c r="C7" s="31"/>
      <c r="D7" s="32"/>
      <c r="E7" s="44"/>
      <c r="F7" s="34"/>
      <c r="G7" s="45"/>
      <c r="H7" s="46"/>
      <c r="I7" s="34"/>
      <c r="J7" s="37"/>
      <c r="K7" s="38"/>
      <c r="L7" s="46"/>
      <c r="M7" s="47"/>
      <c r="N7" s="40"/>
      <c r="O7" s="40"/>
      <c r="P7" s="41"/>
      <c r="Q7" s="31"/>
      <c r="R7" s="31">
        <f t="shared" si="0"/>
        <v>0</v>
      </c>
    </row>
    <row r="8" spans="1:1024" s="9" customFormat="1" ht="12">
      <c r="A8" s="42">
        <v>11</v>
      </c>
      <c r="B8" s="30" t="s">
        <v>39</v>
      </c>
      <c r="C8" s="31">
        <v>50</v>
      </c>
      <c r="D8" s="32">
        <v>99</v>
      </c>
      <c r="E8" s="44">
        <v>27</v>
      </c>
      <c r="F8" s="34">
        <v>52</v>
      </c>
      <c r="G8" s="45">
        <v>33</v>
      </c>
      <c r="H8" s="46">
        <v>6</v>
      </c>
      <c r="I8" s="34"/>
      <c r="J8" s="37"/>
      <c r="K8" s="38"/>
      <c r="L8" s="46">
        <v>48</v>
      </c>
      <c r="M8" s="47">
        <v>22</v>
      </c>
      <c r="N8" s="40"/>
      <c r="O8" s="48">
        <v>6</v>
      </c>
      <c r="P8" s="41"/>
      <c r="Q8" s="31"/>
      <c r="R8" s="31">
        <f t="shared" si="0"/>
        <v>343</v>
      </c>
    </row>
    <row r="9" spans="1:1024" s="9" customFormat="1" ht="12">
      <c r="A9" s="42">
        <v>16</v>
      </c>
      <c r="B9" s="43" t="s">
        <v>40</v>
      </c>
      <c r="C9" s="31"/>
      <c r="D9" s="32"/>
      <c r="E9" s="44"/>
      <c r="F9" s="34"/>
      <c r="G9" s="45"/>
      <c r="H9" s="46"/>
      <c r="I9" s="34"/>
      <c r="J9" s="37"/>
      <c r="K9" s="38"/>
      <c r="L9" s="46"/>
      <c r="M9" s="47"/>
      <c r="N9" s="40"/>
      <c r="O9" s="40"/>
      <c r="P9" s="41"/>
      <c r="Q9" s="31"/>
      <c r="R9" s="31">
        <f t="shared" si="0"/>
        <v>0</v>
      </c>
    </row>
    <row r="10" spans="1:1024" s="9" customFormat="1" ht="12">
      <c r="A10" s="49">
        <v>19</v>
      </c>
      <c r="B10" s="30" t="s">
        <v>41</v>
      </c>
      <c r="C10" s="31"/>
      <c r="D10" s="32">
        <v>5</v>
      </c>
      <c r="E10" s="44">
        <v>2</v>
      </c>
      <c r="F10" s="34"/>
      <c r="G10" s="45"/>
      <c r="H10" s="46"/>
      <c r="I10" s="34"/>
      <c r="J10" s="37"/>
      <c r="K10" s="38"/>
      <c r="L10" s="46"/>
      <c r="M10" s="47"/>
      <c r="N10" s="40"/>
      <c r="O10" s="48">
        <v>1</v>
      </c>
      <c r="P10" s="41"/>
      <c r="Q10" s="31"/>
      <c r="R10" s="31">
        <f t="shared" si="0"/>
        <v>8</v>
      </c>
    </row>
    <row r="11" spans="1:1024" s="9" customFormat="1" ht="12">
      <c r="A11" s="42">
        <v>20</v>
      </c>
      <c r="B11" s="30" t="s">
        <v>42</v>
      </c>
      <c r="C11" s="31">
        <v>9</v>
      </c>
      <c r="D11" s="32">
        <v>11</v>
      </c>
      <c r="E11" s="44"/>
      <c r="F11" s="34"/>
      <c r="G11" s="45"/>
      <c r="H11" s="46">
        <v>16</v>
      </c>
      <c r="I11" s="34"/>
      <c r="J11" s="37"/>
      <c r="K11" s="38"/>
      <c r="L11" s="46">
        <v>2</v>
      </c>
      <c r="M11" s="47">
        <v>26</v>
      </c>
      <c r="N11" s="40">
        <v>18</v>
      </c>
      <c r="O11" s="48">
        <v>2</v>
      </c>
      <c r="P11" s="41"/>
      <c r="Q11" s="31"/>
      <c r="R11" s="31">
        <f t="shared" si="0"/>
        <v>84</v>
      </c>
    </row>
    <row r="12" spans="1:1024" s="9" customFormat="1" ht="12">
      <c r="A12" s="42">
        <v>23</v>
      </c>
      <c r="B12" s="30" t="s">
        <v>43</v>
      </c>
      <c r="C12" s="31">
        <v>8</v>
      </c>
      <c r="D12" s="32"/>
      <c r="E12" s="44"/>
      <c r="F12" s="34"/>
      <c r="G12" s="45"/>
      <c r="H12" s="46"/>
      <c r="I12" s="34"/>
      <c r="J12" s="37"/>
      <c r="K12" s="38"/>
      <c r="L12" s="46">
        <v>24</v>
      </c>
      <c r="M12" s="47"/>
      <c r="N12" s="40">
        <v>1</v>
      </c>
      <c r="O12" s="40"/>
      <c r="P12" s="41"/>
      <c r="Q12" s="31"/>
      <c r="R12" s="31">
        <f t="shared" si="0"/>
        <v>33</v>
      </c>
    </row>
    <row r="13" spans="1:1024" s="9" customFormat="1" ht="12">
      <c r="A13" s="42">
        <v>25</v>
      </c>
      <c r="B13" s="30" t="s">
        <v>44</v>
      </c>
      <c r="C13" s="31">
        <v>5</v>
      </c>
      <c r="D13" s="32">
        <v>96</v>
      </c>
      <c r="E13" s="44">
        <v>39</v>
      </c>
      <c r="F13" s="34">
        <v>16</v>
      </c>
      <c r="G13" s="45">
        <v>4</v>
      </c>
      <c r="H13" s="46">
        <v>44</v>
      </c>
      <c r="I13" s="34">
        <v>7</v>
      </c>
      <c r="J13" s="37">
        <v>3</v>
      </c>
      <c r="K13" s="38">
        <v>4</v>
      </c>
      <c r="L13" s="46">
        <v>42</v>
      </c>
      <c r="M13" s="47">
        <v>5</v>
      </c>
      <c r="N13" s="40"/>
      <c r="O13" s="48">
        <v>4</v>
      </c>
      <c r="P13" s="41"/>
      <c r="Q13" s="31"/>
      <c r="R13" s="31">
        <f t="shared" si="0"/>
        <v>269</v>
      </c>
    </row>
    <row r="14" spans="1:1024" s="9" customFormat="1" ht="12">
      <c r="A14" s="42">
        <v>28</v>
      </c>
      <c r="B14" s="30" t="s">
        <v>45</v>
      </c>
      <c r="C14" s="31"/>
      <c r="D14" s="32">
        <v>4</v>
      </c>
      <c r="E14" s="44"/>
      <c r="F14" s="34"/>
      <c r="G14" s="45"/>
      <c r="H14" s="46"/>
      <c r="I14" s="34"/>
      <c r="J14" s="37"/>
      <c r="K14" s="38">
        <v>2</v>
      </c>
      <c r="L14" s="46"/>
      <c r="M14" s="47">
        <v>2</v>
      </c>
      <c r="N14" s="40"/>
      <c r="O14" s="40"/>
      <c r="P14" s="41"/>
      <c r="Q14" s="31"/>
      <c r="R14" s="31">
        <f t="shared" si="0"/>
        <v>8</v>
      </c>
    </row>
    <row r="15" spans="1:1024" s="9" customFormat="1" ht="12">
      <c r="A15" s="42">
        <v>29</v>
      </c>
      <c r="B15" s="30" t="s">
        <v>46</v>
      </c>
      <c r="C15" s="31"/>
      <c r="D15" s="32">
        <v>14</v>
      </c>
      <c r="E15" s="44"/>
      <c r="F15" s="34"/>
      <c r="G15" s="45"/>
      <c r="H15" s="46"/>
      <c r="I15" s="34"/>
      <c r="J15" s="37"/>
      <c r="K15" s="38">
        <v>2</v>
      </c>
      <c r="L15" s="46">
        <v>8</v>
      </c>
      <c r="M15" s="47"/>
      <c r="N15" s="40"/>
      <c r="O15" s="48">
        <v>4</v>
      </c>
      <c r="P15" s="41"/>
      <c r="Q15" s="31"/>
      <c r="R15" s="31">
        <f t="shared" si="0"/>
        <v>28</v>
      </c>
    </row>
    <row r="16" spans="1:1024" s="9" customFormat="1" ht="12">
      <c r="A16" s="42">
        <v>30</v>
      </c>
      <c r="B16" s="30" t="s">
        <v>47</v>
      </c>
      <c r="C16" s="31">
        <v>1</v>
      </c>
      <c r="D16" s="32">
        <v>8</v>
      </c>
      <c r="E16" s="44"/>
      <c r="F16" s="34"/>
      <c r="G16" s="45"/>
      <c r="H16" s="46"/>
      <c r="I16" s="34"/>
      <c r="J16" s="37"/>
      <c r="K16" s="38"/>
      <c r="L16" s="46">
        <v>6</v>
      </c>
      <c r="M16" s="47">
        <v>3</v>
      </c>
      <c r="N16" s="40">
        <v>13</v>
      </c>
      <c r="O16" s="40"/>
      <c r="P16" s="41"/>
      <c r="Q16" s="31"/>
      <c r="R16" s="31">
        <f t="shared" si="0"/>
        <v>31</v>
      </c>
    </row>
    <row r="17" spans="1:18" s="9" customFormat="1" ht="12">
      <c r="A17" s="42">
        <v>32</v>
      </c>
      <c r="B17" s="30" t="s">
        <v>48</v>
      </c>
      <c r="C17" s="31"/>
      <c r="D17" s="32">
        <v>2</v>
      </c>
      <c r="E17" s="44"/>
      <c r="F17" s="34"/>
      <c r="G17" s="45"/>
      <c r="H17" s="46"/>
      <c r="I17" s="34"/>
      <c r="J17" s="37"/>
      <c r="K17" s="38"/>
      <c r="L17" s="46"/>
      <c r="M17" s="47"/>
      <c r="N17" s="40"/>
      <c r="O17" s="40"/>
      <c r="P17" s="41"/>
      <c r="Q17" s="31"/>
      <c r="R17" s="31">
        <f t="shared" si="0"/>
        <v>2</v>
      </c>
    </row>
    <row r="18" spans="1:18" s="9" customFormat="1" ht="12">
      <c r="A18" s="42">
        <v>35</v>
      </c>
      <c r="B18" s="30" t="s">
        <v>49</v>
      </c>
      <c r="C18" s="31">
        <v>1</v>
      </c>
      <c r="D18" s="32">
        <v>16</v>
      </c>
      <c r="E18" s="44"/>
      <c r="F18" s="34">
        <v>3</v>
      </c>
      <c r="G18" s="45"/>
      <c r="H18" s="46"/>
      <c r="I18" s="34"/>
      <c r="J18" s="37"/>
      <c r="K18" s="38"/>
      <c r="L18" s="46">
        <v>1</v>
      </c>
      <c r="M18" s="47">
        <v>2</v>
      </c>
      <c r="N18" s="40">
        <v>1</v>
      </c>
      <c r="O18" s="40"/>
      <c r="P18" s="41"/>
      <c r="Q18" s="31"/>
      <c r="R18" s="31">
        <f t="shared" si="0"/>
        <v>24</v>
      </c>
    </row>
    <row r="19" spans="1:18" s="9" customFormat="1" ht="12">
      <c r="A19" s="42">
        <v>36</v>
      </c>
      <c r="B19" s="43" t="s">
        <v>50</v>
      </c>
      <c r="C19" s="31"/>
      <c r="D19" s="32"/>
      <c r="E19" s="44"/>
      <c r="F19" s="34"/>
      <c r="G19" s="45"/>
      <c r="H19" s="46"/>
      <c r="I19" s="34"/>
      <c r="J19" s="37"/>
      <c r="K19" s="38"/>
      <c r="L19" s="46"/>
      <c r="M19" s="47"/>
      <c r="N19" s="40"/>
      <c r="O19" s="48">
        <v>9</v>
      </c>
      <c r="P19" s="41"/>
      <c r="Q19" s="31"/>
      <c r="R19" s="31">
        <f t="shared" si="0"/>
        <v>9</v>
      </c>
    </row>
    <row r="20" spans="1:18" s="9" customFormat="1" ht="12">
      <c r="A20" s="42">
        <v>37</v>
      </c>
      <c r="B20" s="30" t="s">
        <v>51</v>
      </c>
      <c r="C20" s="31"/>
      <c r="D20" s="32">
        <v>2</v>
      </c>
      <c r="E20" s="44"/>
      <c r="F20" s="34"/>
      <c r="G20" s="45"/>
      <c r="H20" s="46"/>
      <c r="I20" s="34"/>
      <c r="J20" s="37"/>
      <c r="K20" s="38"/>
      <c r="L20" s="46"/>
      <c r="M20" s="47"/>
      <c r="N20" s="40"/>
      <c r="O20" s="40"/>
      <c r="P20" s="41"/>
      <c r="Q20" s="31"/>
      <c r="R20" s="31">
        <f t="shared" si="0"/>
        <v>2</v>
      </c>
    </row>
    <row r="21" spans="1:18" s="9" customFormat="1" ht="12">
      <c r="A21" s="42">
        <v>39</v>
      </c>
      <c r="B21" s="30" t="s">
        <v>52</v>
      </c>
      <c r="C21" s="31"/>
      <c r="D21" s="32"/>
      <c r="E21" s="44"/>
      <c r="F21" s="34"/>
      <c r="G21" s="45"/>
      <c r="H21" s="46"/>
      <c r="I21" s="34">
        <v>4</v>
      </c>
      <c r="J21" s="37"/>
      <c r="K21" s="38"/>
      <c r="L21" s="46"/>
      <c r="M21" s="47">
        <v>13</v>
      </c>
      <c r="N21" s="40"/>
      <c r="O21" s="48">
        <v>1</v>
      </c>
      <c r="P21" s="41"/>
      <c r="Q21" s="31"/>
      <c r="R21" s="31">
        <f t="shared" si="0"/>
        <v>18</v>
      </c>
    </row>
    <row r="22" spans="1:18" s="9" customFormat="1" ht="12">
      <c r="A22" s="42">
        <v>42</v>
      </c>
      <c r="B22" s="30" t="s">
        <v>53</v>
      </c>
      <c r="C22" s="31"/>
      <c r="D22" s="32">
        <v>4</v>
      </c>
      <c r="E22" s="44"/>
      <c r="F22" s="34"/>
      <c r="G22" s="45"/>
      <c r="H22" s="46">
        <v>8</v>
      </c>
      <c r="I22" s="34"/>
      <c r="J22" s="37"/>
      <c r="K22" s="38"/>
      <c r="L22" s="46"/>
      <c r="M22" s="47"/>
      <c r="N22" s="40">
        <v>2</v>
      </c>
      <c r="O22" s="40"/>
      <c r="P22" s="41"/>
      <c r="Q22" s="31"/>
      <c r="R22" s="31">
        <f t="shared" si="0"/>
        <v>14</v>
      </c>
    </row>
    <row r="23" spans="1:18" s="9" customFormat="1" ht="12">
      <c r="A23" s="42">
        <v>53</v>
      </c>
      <c r="B23" s="30" t="s">
        <v>54</v>
      </c>
      <c r="C23" s="31"/>
      <c r="D23" s="32"/>
      <c r="E23" s="44"/>
      <c r="F23" s="34"/>
      <c r="G23" s="45"/>
      <c r="H23" s="46"/>
      <c r="I23" s="34"/>
      <c r="J23" s="37"/>
      <c r="K23" s="38"/>
      <c r="L23" s="46"/>
      <c r="M23" s="47"/>
      <c r="N23" s="40"/>
      <c r="O23" s="40"/>
      <c r="P23" s="41"/>
      <c r="Q23" s="31"/>
      <c r="R23" s="31">
        <f t="shared" si="0"/>
        <v>0</v>
      </c>
    </row>
    <row r="24" spans="1:18" s="9" customFormat="1" ht="12">
      <c r="A24" s="42">
        <v>54</v>
      </c>
      <c r="B24" s="30" t="s">
        <v>55</v>
      </c>
      <c r="C24" s="31"/>
      <c r="D24" s="32"/>
      <c r="E24" s="44"/>
      <c r="F24" s="34"/>
      <c r="G24" s="45"/>
      <c r="H24" s="46"/>
      <c r="I24" s="34"/>
      <c r="J24" s="37"/>
      <c r="K24" s="38"/>
      <c r="L24" s="46"/>
      <c r="M24" s="47"/>
      <c r="N24" s="40"/>
      <c r="O24" s="40"/>
      <c r="P24" s="41"/>
      <c r="Q24" s="31"/>
      <c r="R24" s="31">
        <f t="shared" si="0"/>
        <v>0</v>
      </c>
    </row>
    <row r="25" spans="1:18" s="9" customFormat="1" ht="12">
      <c r="A25" s="42">
        <v>55</v>
      </c>
      <c r="B25" s="43" t="s">
        <v>56</v>
      </c>
      <c r="C25" s="31"/>
      <c r="D25" s="32"/>
      <c r="E25" s="44"/>
      <c r="F25" s="34"/>
      <c r="G25" s="45"/>
      <c r="H25" s="46"/>
      <c r="I25" s="34"/>
      <c r="J25" s="37"/>
      <c r="K25" s="38"/>
      <c r="L25" s="46"/>
      <c r="M25" s="47"/>
      <c r="N25" s="40"/>
      <c r="O25" s="40"/>
      <c r="P25" s="41"/>
      <c r="Q25" s="31"/>
      <c r="R25" s="31">
        <f t="shared" si="0"/>
        <v>0</v>
      </c>
    </row>
    <row r="26" spans="1:18" s="9" customFormat="1" ht="12">
      <c r="A26" s="42">
        <v>57</v>
      </c>
      <c r="B26" s="43" t="s">
        <v>57</v>
      </c>
      <c r="C26" s="31"/>
      <c r="D26" s="32"/>
      <c r="E26" s="44"/>
      <c r="F26" s="34"/>
      <c r="G26" s="45"/>
      <c r="H26" s="46"/>
      <c r="I26" s="34"/>
      <c r="J26" s="37"/>
      <c r="K26" s="38"/>
      <c r="L26" s="46"/>
      <c r="M26" s="47"/>
      <c r="N26" s="40"/>
      <c r="O26" s="40"/>
      <c r="P26" s="41"/>
      <c r="Q26" s="31"/>
      <c r="R26" s="31">
        <f t="shared" si="0"/>
        <v>0</v>
      </c>
    </row>
    <row r="27" spans="1:18" s="9" customFormat="1" ht="12">
      <c r="A27" s="42">
        <v>58</v>
      </c>
      <c r="B27" s="30" t="s">
        <v>58</v>
      </c>
      <c r="C27" s="31"/>
      <c r="D27" s="32"/>
      <c r="E27" s="44"/>
      <c r="F27" s="34"/>
      <c r="G27" s="45"/>
      <c r="H27" s="46"/>
      <c r="I27" s="34"/>
      <c r="J27" s="37"/>
      <c r="K27" s="38"/>
      <c r="L27" s="46"/>
      <c r="M27" s="47"/>
      <c r="N27" s="40"/>
      <c r="O27" s="48">
        <v>2</v>
      </c>
      <c r="P27" s="41"/>
      <c r="Q27" s="31"/>
      <c r="R27" s="31">
        <f t="shared" si="0"/>
        <v>2</v>
      </c>
    </row>
    <row r="28" spans="1:18" s="9" customFormat="1" ht="12">
      <c r="A28" s="42">
        <v>59</v>
      </c>
      <c r="B28" s="30" t="s">
        <v>59</v>
      </c>
      <c r="C28" s="31"/>
      <c r="D28" s="32"/>
      <c r="E28" s="44"/>
      <c r="F28" s="34"/>
      <c r="G28" s="45"/>
      <c r="H28" s="46"/>
      <c r="I28" s="34"/>
      <c r="J28" s="37"/>
      <c r="K28" s="38"/>
      <c r="L28" s="46"/>
      <c r="M28" s="47"/>
      <c r="N28" s="40"/>
      <c r="O28" s="40"/>
      <c r="P28" s="41"/>
      <c r="Q28" s="31"/>
      <c r="R28" s="31">
        <f t="shared" si="0"/>
        <v>0</v>
      </c>
    </row>
    <row r="29" spans="1:18" s="9" customFormat="1" ht="12">
      <c r="A29" s="42">
        <v>61</v>
      </c>
      <c r="B29" s="30" t="s">
        <v>60</v>
      </c>
      <c r="C29" s="31"/>
      <c r="D29" s="32"/>
      <c r="E29" s="44"/>
      <c r="F29" s="34"/>
      <c r="G29" s="45"/>
      <c r="H29" s="46"/>
      <c r="I29" s="34"/>
      <c r="J29" s="37"/>
      <c r="K29" s="38"/>
      <c r="L29" s="46"/>
      <c r="M29" s="47"/>
      <c r="N29" s="40"/>
      <c r="O29" s="40"/>
      <c r="P29" s="41"/>
      <c r="Q29" s="31"/>
      <c r="R29" s="31">
        <f t="shared" si="0"/>
        <v>0</v>
      </c>
    </row>
    <row r="30" spans="1:18" s="9" customFormat="1" ht="12">
      <c r="A30" s="42">
        <v>63</v>
      </c>
      <c r="B30" s="43" t="s">
        <v>61</v>
      </c>
      <c r="C30" s="31"/>
      <c r="D30" s="32"/>
      <c r="E30" s="44"/>
      <c r="F30" s="34"/>
      <c r="G30" s="45"/>
      <c r="H30" s="46"/>
      <c r="I30" s="34"/>
      <c r="J30" s="37"/>
      <c r="K30" s="38"/>
      <c r="L30" s="46"/>
      <c r="M30" s="47"/>
      <c r="N30" s="40"/>
      <c r="O30" s="40"/>
      <c r="P30" s="41"/>
      <c r="Q30" s="31"/>
      <c r="R30" s="31">
        <f t="shared" si="0"/>
        <v>0</v>
      </c>
    </row>
    <row r="31" spans="1:18" s="9" customFormat="1" ht="12">
      <c r="A31" s="42">
        <v>66</v>
      </c>
      <c r="B31" s="30" t="s">
        <v>62</v>
      </c>
      <c r="C31" s="31"/>
      <c r="D31" s="32">
        <v>7</v>
      </c>
      <c r="E31" s="44"/>
      <c r="F31" s="34"/>
      <c r="G31" s="45"/>
      <c r="H31" s="46"/>
      <c r="I31" s="34"/>
      <c r="J31" s="37">
        <v>1</v>
      </c>
      <c r="K31" s="38"/>
      <c r="L31" s="46">
        <v>1</v>
      </c>
      <c r="M31" s="47"/>
      <c r="N31" s="40"/>
      <c r="O31" s="40"/>
      <c r="P31" s="41"/>
      <c r="Q31" s="31"/>
      <c r="R31" s="31">
        <f t="shared" si="0"/>
        <v>9</v>
      </c>
    </row>
    <row r="32" spans="1:18" s="9" customFormat="1" ht="12">
      <c r="A32" s="42">
        <v>74</v>
      </c>
      <c r="B32" s="43" t="s">
        <v>63</v>
      </c>
      <c r="C32" s="31"/>
      <c r="D32" s="32"/>
      <c r="E32" s="44"/>
      <c r="F32" s="34"/>
      <c r="G32" s="45"/>
      <c r="H32" s="46"/>
      <c r="I32" s="34">
        <v>1</v>
      </c>
      <c r="J32" s="37"/>
      <c r="K32" s="38">
        <v>1</v>
      </c>
      <c r="L32" s="46"/>
      <c r="M32" s="47"/>
      <c r="N32" s="40"/>
      <c r="O32" s="40"/>
      <c r="P32" s="41"/>
      <c r="Q32" s="31"/>
      <c r="R32" s="31">
        <f t="shared" si="0"/>
        <v>2</v>
      </c>
    </row>
    <row r="33" spans="1:18" s="9" customFormat="1" ht="12">
      <c r="A33" s="49">
        <v>79</v>
      </c>
      <c r="B33" s="30" t="s">
        <v>64</v>
      </c>
      <c r="C33" s="31"/>
      <c r="D33" s="32">
        <v>2</v>
      </c>
      <c r="E33" s="44"/>
      <c r="F33" s="34"/>
      <c r="G33" s="45">
        <v>7</v>
      </c>
      <c r="H33" s="46">
        <v>5</v>
      </c>
      <c r="I33" s="34">
        <v>8</v>
      </c>
      <c r="J33" s="37"/>
      <c r="K33" s="38"/>
      <c r="L33" s="46"/>
      <c r="M33" s="47"/>
      <c r="N33" s="40"/>
      <c r="O33" s="40"/>
      <c r="P33" s="41"/>
      <c r="Q33" s="31"/>
      <c r="R33" s="31">
        <f t="shared" si="0"/>
        <v>22</v>
      </c>
    </row>
    <row r="34" spans="1:18" s="9" customFormat="1" ht="12">
      <c r="A34" s="42">
        <v>83</v>
      </c>
      <c r="B34" s="30" t="s">
        <v>65</v>
      </c>
      <c r="C34" s="31">
        <v>1</v>
      </c>
      <c r="D34" s="32">
        <v>7</v>
      </c>
      <c r="E34" s="44">
        <v>36</v>
      </c>
      <c r="F34" s="34">
        <v>11</v>
      </c>
      <c r="G34" s="45"/>
      <c r="H34" s="46"/>
      <c r="I34" s="34"/>
      <c r="J34" s="37">
        <v>18</v>
      </c>
      <c r="K34" s="38"/>
      <c r="L34" s="46">
        <v>14</v>
      </c>
      <c r="M34" s="47"/>
      <c r="N34" s="40">
        <v>7</v>
      </c>
      <c r="O34" s="48">
        <v>5</v>
      </c>
      <c r="P34" s="41"/>
      <c r="Q34" s="31"/>
      <c r="R34" s="31">
        <f t="shared" si="0"/>
        <v>99</v>
      </c>
    </row>
    <row r="35" spans="1:18" s="9" customFormat="1" ht="12">
      <c r="A35" s="42">
        <v>89</v>
      </c>
      <c r="B35" s="43" t="s">
        <v>66</v>
      </c>
      <c r="C35" s="31"/>
      <c r="D35" s="32"/>
      <c r="E35" s="44"/>
      <c r="F35" s="34"/>
      <c r="G35" s="45"/>
      <c r="H35" s="46">
        <v>1</v>
      </c>
      <c r="I35" s="34"/>
      <c r="J35" s="37"/>
      <c r="K35" s="38"/>
      <c r="L35" s="46"/>
      <c r="M35" s="47"/>
      <c r="N35" s="40"/>
      <c r="O35" s="40"/>
      <c r="P35" s="41"/>
      <c r="Q35" s="31"/>
      <c r="R35" s="31">
        <f t="shared" si="0"/>
        <v>1</v>
      </c>
    </row>
    <row r="36" spans="1:18" s="9" customFormat="1" ht="12">
      <c r="A36" s="42">
        <v>92</v>
      </c>
      <c r="B36" s="30" t="s">
        <v>67</v>
      </c>
      <c r="C36" s="31"/>
      <c r="D36" s="32"/>
      <c r="E36" s="44"/>
      <c r="F36" s="34">
        <v>1</v>
      </c>
      <c r="G36" s="45"/>
      <c r="H36" s="46"/>
      <c r="I36" s="34"/>
      <c r="J36" s="37"/>
      <c r="K36" s="38"/>
      <c r="L36" s="46"/>
      <c r="M36" s="47"/>
      <c r="N36" s="40">
        <v>2</v>
      </c>
      <c r="O36" s="40"/>
      <c r="P36" s="41"/>
      <c r="Q36" s="31"/>
      <c r="R36" s="31">
        <f t="shared" si="0"/>
        <v>3</v>
      </c>
    </row>
    <row r="37" spans="1:18" s="9" customFormat="1" ht="12">
      <c r="A37" s="42">
        <v>93</v>
      </c>
      <c r="B37" s="30" t="s">
        <v>68</v>
      </c>
      <c r="C37" s="31"/>
      <c r="D37" s="32"/>
      <c r="E37" s="44"/>
      <c r="F37" s="34"/>
      <c r="G37" s="45"/>
      <c r="H37" s="46"/>
      <c r="I37" s="34"/>
      <c r="J37" s="37"/>
      <c r="K37" s="38"/>
      <c r="L37" s="46"/>
      <c r="M37" s="47"/>
      <c r="N37" s="40"/>
      <c r="O37" s="40"/>
      <c r="P37" s="41"/>
      <c r="Q37" s="31"/>
      <c r="R37" s="31">
        <f t="shared" si="0"/>
        <v>0</v>
      </c>
    </row>
    <row r="38" spans="1:18" s="9" customFormat="1" ht="12">
      <c r="A38" s="42">
        <v>95</v>
      </c>
      <c r="B38" s="30" t="s">
        <v>69</v>
      </c>
      <c r="C38" s="31">
        <v>4</v>
      </c>
      <c r="D38" s="32"/>
      <c r="E38" s="44"/>
      <c r="F38" s="34"/>
      <c r="G38" s="45"/>
      <c r="H38" s="46"/>
      <c r="I38" s="34"/>
      <c r="J38" s="37"/>
      <c r="K38" s="38"/>
      <c r="L38" s="46">
        <v>22</v>
      </c>
      <c r="M38" s="47"/>
      <c r="N38" s="40"/>
      <c r="O38" s="40"/>
      <c r="P38" s="41"/>
      <c r="Q38" s="31"/>
      <c r="R38" s="31">
        <f t="shared" si="0"/>
        <v>26</v>
      </c>
    </row>
    <row r="39" spans="1:18" s="9" customFormat="1" ht="12">
      <c r="A39" s="42">
        <v>96</v>
      </c>
      <c r="B39" s="30" t="s">
        <v>70</v>
      </c>
      <c r="C39" s="31">
        <v>6</v>
      </c>
      <c r="D39" s="32">
        <v>10</v>
      </c>
      <c r="E39" s="44"/>
      <c r="F39" s="34">
        <v>4</v>
      </c>
      <c r="G39" s="45"/>
      <c r="H39" s="46">
        <v>3</v>
      </c>
      <c r="I39" s="34"/>
      <c r="J39" s="37"/>
      <c r="K39" s="38"/>
      <c r="L39" s="46"/>
      <c r="M39" s="47"/>
      <c r="N39" s="40">
        <v>7</v>
      </c>
      <c r="O39" s="40"/>
      <c r="P39" s="41"/>
      <c r="Q39" s="31"/>
      <c r="R39" s="31">
        <f t="shared" si="0"/>
        <v>30</v>
      </c>
    </row>
    <row r="40" spans="1:18" s="9" customFormat="1" ht="12">
      <c r="A40" s="42">
        <v>97</v>
      </c>
      <c r="B40" s="30" t="s">
        <v>71</v>
      </c>
      <c r="C40" s="31"/>
      <c r="D40" s="32"/>
      <c r="E40" s="44"/>
      <c r="F40" s="34"/>
      <c r="G40" s="45"/>
      <c r="H40" s="46"/>
      <c r="I40" s="34"/>
      <c r="J40" s="37"/>
      <c r="K40" s="38"/>
      <c r="L40" s="46"/>
      <c r="M40" s="47"/>
      <c r="N40" s="40"/>
      <c r="O40" s="40"/>
      <c r="P40" s="41"/>
      <c r="Q40" s="31"/>
      <c r="R40" s="31">
        <f t="shared" si="0"/>
        <v>0</v>
      </c>
    </row>
    <row r="41" spans="1:18" s="9" customFormat="1" ht="12">
      <c r="A41" s="42">
        <v>150</v>
      </c>
      <c r="B41" s="43" t="s">
        <v>72</v>
      </c>
      <c r="C41" s="31"/>
      <c r="D41" s="32"/>
      <c r="E41" s="44"/>
      <c r="F41" s="34"/>
      <c r="G41" s="45"/>
      <c r="H41" s="46"/>
      <c r="I41" s="34"/>
      <c r="J41" s="37"/>
      <c r="K41" s="38"/>
      <c r="L41" s="46"/>
      <c r="M41" s="47"/>
      <c r="N41" s="40"/>
      <c r="O41" s="40"/>
      <c r="P41" s="41"/>
      <c r="Q41" s="31"/>
      <c r="R41" s="31">
        <f t="shared" si="0"/>
        <v>0</v>
      </c>
    </row>
    <row r="42" spans="1:18" s="9" customFormat="1" ht="12">
      <c r="A42" s="42">
        <v>154</v>
      </c>
      <c r="B42" s="30" t="s">
        <v>73</v>
      </c>
      <c r="C42" s="31">
        <v>3</v>
      </c>
      <c r="D42" s="32"/>
      <c r="E42" s="44"/>
      <c r="F42" s="34"/>
      <c r="G42" s="45"/>
      <c r="H42" s="46"/>
      <c r="I42" s="34"/>
      <c r="J42" s="37"/>
      <c r="K42" s="38"/>
      <c r="L42" s="46"/>
      <c r="M42" s="47"/>
      <c r="N42" s="40">
        <v>1</v>
      </c>
      <c r="O42" s="40"/>
      <c r="P42" s="41"/>
      <c r="Q42" s="31"/>
      <c r="R42" s="31">
        <f t="shared" si="0"/>
        <v>4</v>
      </c>
    </row>
    <row r="43" spans="1:18" s="9" customFormat="1" ht="12">
      <c r="A43" s="50">
        <v>162</v>
      </c>
      <c r="B43" s="51" t="s">
        <v>74</v>
      </c>
      <c r="C43" s="31"/>
      <c r="D43" s="32"/>
      <c r="E43" s="44"/>
      <c r="F43" s="34"/>
      <c r="G43" s="45"/>
      <c r="H43" s="46"/>
      <c r="I43" s="34"/>
      <c r="J43" s="37"/>
      <c r="K43" s="52"/>
      <c r="L43" s="46"/>
      <c r="M43" s="53"/>
      <c r="N43" s="40"/>
      <c r="O43" s="40"/>
      <c r="P43" s="41"/>
      <c r="Q43" s="31"/>
      <c r="R43" s="31">
        <f t="shared" si="0"/>
        <v>0</v>
      </c>
    </row>
    <row r="44" spans="1:18" s="9" customFormat="1" ht="12">
      <c r="A44" s="42">
        <v>165</v>
      </c>
      <c r="B44" s="30" t="s">
        <v>75</v>
      </c>
      <c r="C44" s="31">
        <v>6</v>
      </c>
      <c r="D44" s="32">
        <v>26</v>
      </c>
      <c r="E44" s="44">
        <v>8</v>
      </c>
      <c r="F44" s="34">
        <v>21</v>
      </c>
      <c r="G44" s="45">
        <v>3</v>
      </c>
      <c r="H44" s="46">
        <v>1</v>
      </c>
      <c r="I44" s="34">
        <v>1</v>
      </c>
      <c r="J44" s="37"/>
      <c r="K44" s="54"/>
      <c r="L44" s="46">
        <v>2</v>
      </c>
      <c r="M44" s="47">
        <v>5</v>
      </c>
      <c r="N44" s="40">
        <v>1</v>
      </c>
      <c r="O44" s="48">
        <v>2</v>
      </c>
      <c r="P44" s="41"/>
      <c r="Q44" s="31"/>
      <c r="R44" s="31">
        <f t="shared" si="0"/>
        <v>76</v>
      </c>
    </row>
    <row r="45" spans="1:18" s="9" customFormat="1" ht="12">
      <c r="A45" s="42">
        <v>166</v>
      </c>
      <c r="B45" s="30" t="s">
        <v>76</v>
      </c>
      <c r="C45" s="31"/>
      <c r="D45" s="32"/>
      <c r="E45" s="44"/>
      <c r="F45" s="34"/>
      <c r="G45" s="45"/>
      <c r="H45" s="46"/>
      <c r="I45" s="34"/>
      <c r="J45" s="37"/>
      <c r="K45" s="38"/>
      <c r="L45" s="46"/>
      <c r="M45" s="47"/>
      <c r="N45" s="40"/>
      <c r="O45" s="40"/>
      <c r="P45" s="41"/>
      <c r="Q45" s="31"/>
      <c r="R45" s="31">
        <f t="shared" si="0"/>
        <v>0</v>
      </c>
    </row>
    <row r="46" spans="1:18" s="9" customFormat="1" ht="12">
      <c r="A46" s="42">
        <v>170</v>
      </c>
      <c r="B46" s="30" t="s">
        <v>77</v>
      </c>
      <c r="C46" s="31"/>
      <c r="D46" s="32">
        <v>2</v>
      </c>
      <c r="E46" s="44"/>
      <c r="F46" s="34"/>
      <c r="G46" s="45"/>
      <c r="H46" s="46"/>
      <c r="I46" s="34"/>
      <c r="J46" s="37"/>
      <c r="K46" s="38"/>
      <c r="L46" s="46"/>
      <c r="M46" s="47"/>
      <c r="N46" s="40"/>
      <c r="O46" s="40"/>
      <c r="P46" s="41"/>
      <c r="Q46" s="31"/>
      <c r="R46" s="31">
        <f t="shared" si="0"/>
        <v>2</v>
      </c>
    </row>
    <row r="47" spans="1:18" s="9" customFormat="1" ht="12.75">
      <c r="A47" s="42">
        <v>174</v>
      </c>
      <c r="B47" s="30" t="s">
        <v>78</v>
      </c>
      <c r="C47" s="31"/>
      <c r="D47" s="32"/>
      <c r="E47" s="44">
        <v>1</v>
      </c>
      <c r="F47" s="34"/>
      <c r="G47" s="45"/>
      <c r="H47" s="55"/>
      <c r="I47" s="34"/>
      <c r="J47" s="37"/>
      <c r="K47" s="38"/>
      <c r="L47" s="55"/>
      <c r="M47" s="47"/>
      <c r="N47" s="40"/>
      <c r="O47" s="40"/>
      <c r="P47" s="41"/>
      <c r="Q47" s="31"/>
      <c r="R47" s="31">
        <f t="shared" si="0"/>
        <v>1</v>
      </c>
    </row>
    <row r="48" spans="1:18" s="9" customFormat="1" ht="12">
      <c r="A48" s="42">
        <v>176</v>
      </c>
      <c r="B48" s="30" t="s">
        <v>79</v>
      </c>
      <c r="C48" s="31"/>
      <c r="D48" s="32"/>
      <c r="E48" s="44"/>
      <c r="F48" s="34"/>
      <c r="G48" s="45"/>
      <c r="H48" s="46"/>
      <c r="I48" s="34"/>
      <c r="J48" s="37"/>
      <c r="K48" s="38"/>
      <c r="L48" s="46"/>
      <c r="M48" s="47"/>
      <c r="N48" s="40"/>
      <c r="O48" s="40"/>
      <c r="P48" s="41"/>
      <c r="Q48" s="31"/>
      <c r="R48" s="31">
        <f t="shared" si="0"/>
        <v>0</v>
      </c>
    </row>
    <row r="49" spans="1:18" s="9" customFormat="1" ht="12">
      <c r="A49" s="42">
        <v>177</v>
      </c>
      <c r="B49" s="30" t="s">
        <v>80</v>
      </c>
      <c r="C49" s="31"/>
      <c r="D49" s="32"/>
      <c r="E49" s="44"/>
      <c r="F49" s="34"/>
      <c r="G49" s="45"/>
      <c r="H49" s="46"/>
      <c r="I49" s="34"/>
      <c r="J49" s="37">
        <v>1</v>
      </c>
      <c r="K49" s="38"/>
      <c r="L49" s="46"/>
      <c r="M49" s="47"/>
      <c r="N49" s="40"/>
      <c r="O49" s="40"/>
      <c r="P49" s="41"/>
      <c r="Q49" s="31"/>
      <c r="R49" s="31">
        <f t="shared" si="0"/>
        <v>1</v>
      </c>
    </row>
    <row r="50" spans="1:18" s="9" customFormat="1" ht="12">
      <c r="A50" s="49">
        <v>182</v>
      </c>
      <c r="B50" s="30" t="s">
        <v>81</v>
      </c>
      <c r="C50" s="31"/>
      <c r="D50" s="32">
        <v>44</v>
      </c>
      <c r="E50" s="44"/>
      <c r="F50" s="34"/>
      <c r="G50" s="45"/>
      <c r="H50" s="46"/>
      <c r="I50" s="34"/>
      <c r="J50" s="37"/>
      <c r="K50" s="38"/>
      <c r="L50" s="46"/>
      <c r="M50" s="47"/>
      <c r="N50" s="40"/>
      <c r="O50" s="40"/>
      <c r="P50" s="41"/>
      <c r="Q50" s="31"/>
      <c r="R50" s="31">
        <f t="shared" si="0"/>
        <v>44</v>
      </c>
    </row>
    <row r="51" spans="1:18" s="9" customFormat="1" ht="12">
      <c r="A51" s="42">
        <v>187</v>
      </c>
      <c r="B51" s="30" t="s">
        <v>82</v>
      </c>
      <c r="C51" s="31">
        <v>1</v>
      </c>
      <c r="D51" s="32">
        <v>6</v>
      </c>
      <c r="E51" s="44"/>
      <c r="F51" s="34">
        <v>1</v>
      </c>
      <c r="G51" s="45">
        <v>6</v>
      </c>
      <c r="H51" s="46">
        <v>9</v>
      </c>
      <c r="I51" s="34">
        <v>7</v>
      </c>
      <c r="J51" s="37">
        <v>5</v>
      </c>
      <c r="K51" s="38"/>
      <c r="L51" s="46">
        <v>6</v>
      </c>
      <c r="M51" s="47">
        <v>9</v>
      </c>
      <c r="N51" s="40">
        <v>1</v>
      </c>
      <c r="O51" s="48">
        <v>2</v>
      </c>
      <c r="P51" s="41"/>
      <c r="Q51" s="31"/>
      <c r="R51" s="31">
        <f t="shared" si="0"/>
        <v>53</v>
      </c>
    </row>
    <row r="52" spans="1:18" s="9" customFormat="1" ht="12">
      <c r="A52" s="42">
        <v>190</v>
      </c>
      <c r="B52" s="30" t="s">
        <v>83</v>
      </c>
      <c r="C52" s="31">
        <v>1</v>
      </c>
      <c r="D52" s="32"/>
      <c r="E52" s="44"/>
      <c r="F52" s="34"/>
      <c r="G52" s="45">
        <v>1</v>
      </c>
      <c r="H52" s="46">
        <v>2</v>
      </c>
      <c r="I52" s="34"/>
      <c r="J52" s="37"/>
      <c r="K52" s="38"/>
      <c r="L52" s="46"/>
      <c r="M52" s="47"/>
      <c r="N52" s="40"/>
      <c r="O52" s="40"/>
      <c r="P52" s="41"/>
      <c r="Q52" s="31"/>
      <c r="R52" s="31">
        <f t="shared" si="0"/>
        <v>4</v>
      </c>
    </row>
    <row r="53" spans="1:18" s="9" customFormat="1" ht="12">
      <c r="A53" s="42">
        <v>196</v>
      </c>
      <c r="B53" s="30" t="s">
        <v>84</v>
      </c>
      <c r="C53" s="31"/>
      <c r="D53" s="32">
        <v>2</v>
      </c>
      <c r="E53" s="44"/>
      <c r="F53" s="34"/>
      <c r="G53" s="45"/>
      <c r="H53" s="46"/>
      <c r="I53" s="34"/>
      <c r="J53" s="37"/>
      <c r="K53" s="38"/>
      <c r="L53" s="46"/>
      <c r="M53" s="47"/>
      <c r="N53" s="40"/>
      <c r="O53" s="40"/>
      <c r="P53" s="41"/>
      <c r="Q53" s="31"/>
      <c r="R53" s="31">
        <f t="shared" si="0"/>
        <v>2</v>
      </c>
    </row>
    <row r="54" spans="1:18" s="9" customFormat="1" ht="12">
      <c r="A54" s="42">
        <v>199</v>
      </c>
      <c r="B54" s="30" t="s">
        <v>85</v>
      </c>
      <c r="C54" s="31"/>
      <c r="D54" s="32">
        <v>1</v>
      </c>
      <c r="E54" s="44">
        <v>1</v>
      </c>
      <c r="F54" s="34"/>
      <c r="G54" s="45"/>
      <c r="H54" s="46"/>
      <c r="I54" s="34"/>
      <c r="J54" s="37"/>
      <c r="K54" s="38"/>
      <c r="L54" s="46"/>
      <c r="M54" s="47"/>
      <c r="N54" s="40"/>
      <c r="O54" s="48">
        <v>1</v>
      </c>
      <c r="P54" s="41"/>
      <c r="Q54" s="31"/>
      <c r="R54" s="31">
        <f t="shared" si="0"/>
        <v>3</v>
      </c>
    </row>
    <row r="55" spans="1:18" s="9" customFormat="1" ht="12">
      <c r="A55" s="42">
        <v>200</v>
      </c>
      <c r="B55" s="30" t="s">
        <v>86</v>
      </c>
      <c r="C55" s="31"/>
      <c r="D55" s="32"/>
      <c r="E55" s="44"/>
      <c r="F55" s="34"/>
      <c r="G55" s="45"/>
      <c r="H55" s="46"/>
      <c r="I55" s="34"/>
      <c r="J55" s="37"/>
      <c r="K55" s="38"/>
      <c r="L55" s="46">
        <v>1</v>
      </c>
      <c r="M55" s="47"/>
      <c r="N55" s="40"/>
      <c r="O55" s="40"/>
      <c r="P55" s="41"/>
      <c r="Q55" s="31"/>
      <c r="R55" s="31">
        <f t="shared" si="0"/>
        <v>1</v>
      </c>
    </row>
    <row r="56" spans="1:18" s="9" customFormat="1" ht="12">
      <c r="A56" s="42">
        <v>201</v>
      </c>
      <c r="B56" s="30" t="s">
        <v>87</v>
      </c>
      <c r="C56" s="31">
        <v>1</v>
      </c>
      <c r="D56" s="32"/>
      <c r="E56" s="44"/>
      <c r="F56" s="34"/>
      <c r="G56" s="45"/>
      <c r="H56" s="46"/>
      <c r="I56" s="34"/>
      <c r="J56" s="37"/>
      <c r="K56" s="38"/>
      <c r="L56" s="46"/>
      <c r="M56" s="47">
        <v>1</v>
      </c>
      <c r="N56" s="40"/>
      <c r="O56" s="40"/>
      <c r="P56" s="41"/>
      <c r="Q56" s="31"/>
      <c r="R56" s="31">
        <f t="shared" si="0"/>
        <v>2</v>
      </c>
    </row>
    <row r="57" spans="1:18" s="9" customFormat="1" ht="12">
      <c r="A57" s="42">
        <v>202</v>
      </c>
      <c r="B57" s="43" t="s">
        <v>88</v>
      </c>
      <c r="C57" s="31"/>
      <c r="D57" s="32"/>
      <c r="E57" s="44"/>
      <c r="F57" s="34"/>
      <c r="G57" s="45"/>
      <c r="H57" s="46"/>
      <c r="I57" s="34"/>
      <c r="J57" s="37"/>
      <c r="K57" s="38"/>
      <c r="L57" s="46"/>
      <c r="M57" s="47"/>
      <c r="N57" s="40"/>
      <c r="O57" s="40"/>
      <c r="P57" s="41"/>
      <c r="Q57" s="31"/>
      <c r="R57" s="31">
        <f t="shared" si="0"/>
        <v>0</v>
      </c>
    </row>
    <row r="58" spans="1:18" s="9" customFormat="1" ht="12">
      <c r="A58" s="42">
        <v>209</v>
      </c>
      <c r="B58" s="43" t="s">
        <v>89</v>
      </c>
      <c r="C58" s="31"/>
      <c r="D58" s="32"/>
      <c r="E58" s="44"/>
      <c r="F58" s="34"/>
      <c r="G58" s="45"/>
      <c r="H58" s="46"/>
      <c r="I58" s="34"/>
      <c r="J58" s="37"/>
      <c r="K58" s="38"/>
      <c r="L58" s="46"/>
      <c r="M58" s="53"/>
      <c r="N58" s="40"/>
      <c r="O58" s="40"/>
      <c r="P58" s="41"/>
      <c r="Q58" s="31"/>
      <c r="R58" s="31">
        <f t="shared" si="0"/>
        <v>0</v>
      </c>
    </row>
    <row r="59" spans="1:18" s="9" customFormat="1" ht="12">
      <c r="A59" s="42">
        <v>211</v>
      </c>
      <c r="B59" s="30" t="s">
        <v>90</v>
      </c>
      <c r="C59" s="31"/>
      <c r="D59" s="32"/>
      <c r="E59" s="44"/>
      <c r="F59" s="34"/>
      <c r="G59" s="56"/>
      <c r="H59" s="57">
        <v>1</v>
      </c>
      <c r="I59" s="34"/>
      <c r="J59" s="37"/>
      <c r="K59" s="38"/>
      <c r="L59" s="57"/>
      <c r="M59" s="47"/>
      <c r="N59" s="40">
        <v>1</v>
      </c>
      <c r="O59" s="40"/>
      <c r="P59" s="41"/>
      <c r="Q59" s="31"/>
      <c r="R59" s="31">
        <f t="shared" si="0"/>
        <v>2</v>
      </c>
    </row>
    <row r="60" spans="1:18" s="9" customFormat="1" ht="12">
      <c r="A60" s="42">
        <v>214</v>
      </c>
      <c r="B60" s="30" t="s">
        <v>91</v>
      </c>
      <c r="C60" s="58">
        <f t="shared" ref="C60:O60" si="1">C259</f>
        <v>1</v>
      </c>
      <c r="D60" s="58">
        <f t="shared" si="1"/>
        <v>3</v>
      </c>
      <c r="E60" s="58">
        <f t="shared" si="1"/>
        <v>0</v>
      </c>
      <c r="F60" s="58">
        <f t="shared" si="1"/>
        <v>0</v>
      </c>
      <c r="G60" s="58">
        <f t="shared" si="1"/>
        <v>0</v>
      </c>
      <c r="H60" s="58">
        <f t="shared" si="1"/>
        <v>1</v>
      </c>
      <c r="I60" s="58">
        <f t="shared" si="1"/>
        <v>2</v>
      </c>
      <c r="J60" s="58">
        <f t="shared" si="1"/>
        <v>2</v>
      </c>
      <c r="K60" s="58">
        <f t="shared" si="1"/>
        <v>2</v>
      </c>
      <c r="L60" s="58">
        <f t="shared" si="1"/>
        <v>6</v>
      </c>
      <c r="M60" s="59">
        <f t="shared" si="1"/>
        <v>0</v>
      </c>
      <c r="N60" s="58">
        <f t="shared" si="1"/>
        <v>4</v>
      </c>
      <c r="O60" s="58">
        <f t="shared" si="1"/>
        <v>0</v>
      </c>
      <c r="P60" s="41"/>
      <c r="Q60" s="31"/>
      <c r="R60" s="31">
        <f t="shared" si="0"/>
        <v>21</v>
      </c>
    </row>
    <row r="61" spans="1:18" s="9" customFormat="1" ht="12">
      <c r="A61" s="42">
        <v>215</v>
      </c>
      <c r="B61" s="30" t="s">
        <v>92</v>
      </c>
      <c r="C61" s="60"/>
      <c r="D61" s="32"/>
      <c r="E61" s="44"/>
      <c r="F61" s="61"/>
      <c r="G61" s="45"/>
      <c r="H61" s="46"/>
      <c r="I61" s="34"/>
      <c r="J61" s="37"/>
      <c r="K61" s="61"/>
      <c r="L61" s="46"/>
      <c r="M61" s="47"/>
      <c r="N61" s="40">
        <v>1</v>
      </c>
      <c r="O61" s="40"/>
      <c r="P61" s="41"/>
      <c r="Q61" s="60"/>
      <c r="R61" s="31">
        <f t="shared" si="0"/>
        <v>1</v>
      </c>
    </row>
    <row r="62" spans="1:18" s="9" customFormat="1" ht="12">
      <c r="A62" s="42">
        <v>217</v>
      </c>
      <c r="B62" s="30" t="s">
        <v>93</v>
      </c>
      <c r="C62" s="31">
        <v>1</v>
      </c>
      <c r="D62" s="32">
        <v>1</v>
      </c>
      <c r="E62" s="44"/>
      <c r="F62" s="34"/>
      <c r="G62" s="45"/>
      <c r="H62" s="46"/>
      <c r="I62" s="34"/>
      <c r="J62" s="37"/>
      <c r="K62" s="38"/>
      <c r="L62" s="46">
        <v>3</v>
      </c>
      <c r="M62" s="47">
        <v>2</v>
      </c>
      <c r="N62" s="40">
        <v>1</v>
      </c>
      <c r="O62" s="40"/>
      <c r="P62" s="41"/>
      <c r="Q62" s="31"/>
      <c r="R62" s="31">
        <f t="shared" si="0"/>
        <v>8</v>
      </c>
    </row>
    <row r="63" spans="1:18" s="9" customFormat="1" ht="12">
      <c r="A63" s="42">
        <v>221</v>
      </c>
      <c r="B63" s="30" t="s">
        <v>94</v>
      </c>
      <c r="C63" s="31">
        <v>1</v>
      </c>
      <c r="D63" s="32">
        <v>4</v>
      </c>
      <c r="E63" s="44">
        <v>5</v>
      </c>
      <c r="F63" s="34">
        <v>4</v>
      </c>
      <c r="G63" s="45"/>
      <c r="H63" s="46">
        <v>3</v>
      </c>
      <c r="I63" s="34">
        <v>4</v>
      </c>
      <c r="J63" s="37"/>
      <c r="K63" s="38">
        <v>7</v>
      </c>
      <c r="L63" s="46">
        <v>3</v>
      </c>
      <c r="M63" s="47">
        <v>1</v>
      </c>
      <c r="N63" s="40">
        <v>2</v>
      </c>
      <c r="O63" s="48">
        <v>1</v>
      </c>
      <c r="P63" s="41"/>
      <c r="Q63" s="31"/>
      <c r="R63" s="31">
        <f t="shared" si="0"/>
        <v>35</v>
      </c>
    </row>
    <row r="64" spans="1:18" s="9" customFormat="1" ht="12">
      <c r="A64" s="42">
        <v>222</v>
      </c>
      <c r="B64" s="43" t="s">
        <v>95</v>
      </c>
      <c r="C64" s="31"/>
      <c r="D64" s="32"/>
      <c r="E64" s="44"/>
      <c r="F64" s="34"/>
      <c r="G64" s="45"/>
      <c r="H64" s="46"/>
      <c r="I64" s="34"/>
      <c r="J64" s="37"/>
      <c r="K64" s="38"/>
      <c r="L64" s="46"/>
      <c r="M64" s="47"/>
      <c r="N64" s="40"/>
      <c r="O64" s="40"/>
      <c r="P64" s="41"/>
      <c r="Q64" s="31"/>
      <c r="R64" s="31">
        <f t="shared" si="0"/>
        <v>0</v>
      </c>
    </row>
    <row r="65" spans="1:18" s="9" customFormat="1" ht="12">
      <c r="A65" s="42">
        <v>226</v>
      </c>
      <c r="B65" s="30" t="s">
        <v>96</v>
      </c>
      <c r="C65" s="31"/>
      <c r="D65" s="32"/>
      <c r="E65" s="44"/>
      <c r="F65" s="34"/>
      <c r="G65" s="45"/>
      <c r="H65" s="46">
        <v>1</v>
      </c>
      <c r="I65" s="34"/>
      <c r="J65" s="37"/>
      <c r="K65" s="38"/>
      <c r="L65" s="46"/>
      <c r="M65" s="47">
        <v>2</v>
      </c>
      <c r="N65" s="40"/>
      <c r="O65" s="40"/>
      <c r="P65" s="41"/>
      <c r="Q65" s="31"/>
      <c r="R65" s="31">
        <f t="shared" si="0"/>
        <v>3</v>
      </c>
    </row>
    <row r="66" spans="1:18" s="9" customFormat="1" ht="12">
      <c r="A66" s="42">
        <v>227</v>
      </c>
      <c r="B66" s="30" t="s">
        <v>97</v>
      </c>
      <c r="C66" s="31"/>
      <c r="D66" s="32"/>
      <c r="E66" s="44"/>
      <c r="F66" s="34">
        <v>1</v>
      </c>
      <c r="G66" s="45"/>
      <c r="H66" s="46">
        <v>2</v>
      </c>
      <c r="I66" s="34"/>
      <c r="J66" s="37"/>
      <c r="K66" s="38"/>
      <c r="L66" s="46"/>
      <c r="M66" s="47"/>
      <c r="N66" s="40"/>
      <c r="O66" s="40"/>
      <c r="P66" s="41"/>
      <c r="Q66" s="31"/>
      <c r="R66" s="31">
        <f t="shared" si="0"/>
        <v>3</v>
      </c>
    </row>
    <row r="67" spans="1:18" s="9" customFormat="1" ht="12">
      <c r="A67" s="42">
        <v>233</v>
      </c>
      <c r="B67" s="30" t="s">
        <v>98</v>
      </c>
      <c r="C67" s="31"/>
      <c r="D67" s="32"/>
      <c r="E67" s="44"/>
      <c r="F67" s="34"/>
      <c r="G67" s="45"/>
      <c r="H67" s="46"/>
      <c r="I67" s="34"/>
      <c r="J67" s="37"/>
      <c r="K67" s="38"/>
      <c r="L67" s="46"/>
      <c r="M67" s="47"/>
      <c r="N67" s="40"/>
      <c r="O67" s="40"/>
      <c r="P67" s="41"/>
      <c r="Q67" s="31"/>
      <c r="R67" s="31">
        <f t="shared" si="0"/>
        <v>0</v>
      </c>
    </row>
    <row r="68" spans="1:18" s="9" customFormat="1" ht="12">
      <c r="A68" s="42">
        <v>234</v>
      </c>
      <c r="B68" s="30" t="s">
        <v>99</v>
      </c>
      <c r="C68" s="31"/>
      <c r="D68" s="32">
        <v>1</v>
      </c>
      <c r="E68" s="44"/>
      <c r="F68" s="34"/>
      <c r="G68" s="45"/>
      <c r="H68" s="46"/>
      <c r="I68" s="34"/>
      <c r="J68" s="37"/>
      <c r="K68" s="38"/>
      <c r="L68" s="46"/>
      <c r="M68" s="47"/>
      <c r="N68" s="40"/>
      <c r="O68" s="40"/>
      <c r="P68" s="41"/>
      <c r="Q68" s="31"/>
      <c r="R68" s="31">
        <f t="shared" ref="R68:R131" si="2">SUM(C68:P68)</f>
        <v>1</v>
      </c>
    </row>
    <row r="69" spans="1:18" s="9" customFormat="1" ht="12">
      <c r="A69" s="42">
        <v>240</v>
      </c>
      <c r="B69" s="30" t="s">
        <v>100</v>
      </c>
      <c r="C69" s="31">
        <v>5</v>
      </c>
      <c r="D69" s="32"/>
      <c r="E69" s="44">
        <v>4</v>
      </c>
      <c r="F69" s="34">
        <v>6</v>
      </c>
      <c r="G69" s="45"/>
      <c r="H69" s="46">
        <v>4</v>
      </c>
      <c r="I69" s="34"/>
      <c r="J69" s="37"/>
      <c r="K69" s="38"/>
      <c r="L69" s="46"/>
      <c r="M69" s="47">
        <v>3</v>
      </c>
      <c r="N69" s="40">
        <v>20</v>
      </c>
      <c r="O69" s="40"/>
      <c r="P69" s="41"/>
      <c r="Q69" s="31"/>
      <c r="R69" s="31">
        <f t="shared" si="2"/>
        <v>42</v>
      </c>
    </row>
    <row r="70" spans="1:18" s="9" customFormat="1" ht="12">
      <c r="A70" s="42">
        <v>242</v>
      </c>
      <c r="B70" s="30" t="s">
        <v>101</v>
      </c>
      <c r="C70" s="31"/>
      <c r="D70" s="32"/>
      <c r="E70" s="44"/>
      <c r="F70" s="34"/>
      <c r="G70" s="45"/>
      <c r="H70" s="46"/>
      <c r="I70" s="34"/>
      <c r="J70" s="37"/>
      <c r="K70" s="38"/>
      <c r="L70" s="46"/>
      <c r="M70" s="47">
        <v>2</v>
      </c>
      <c r="N70" s="40"/>
      <c r="O70" s="40"/>
      <c r="P70" s="41"/>
      <c r="Q70" s="31"/>
      <c r="R70" s="31">
        <f t="shared" si="2"/>
        <v>2</v>
      </c>
    </row>
    <row r="71" spans="1:18" s="9" customFormat="1" ht="12">
      <c r="A71" s="42">
        <v>254</v>
      </c>
      <c r="B71" s="43" t="s">
        <v>102</v>
      </c>
      <c r="C71" s="31"/>
      <c r="D71" s="32"/>
      <c r="E71" s="44"/>
      <c r="F71" s="34"/>
      <c r="G71" s="45"/>
      <c r="H71" s="46"/>
      <c r="I71" s="34"/>
      <c r="J71" s="37"/>
      <c r="K71" s="38"/>
      <c r="L71" s="46"/>
      <c r="M71" s="47"/>
      <c r="N71" s="40"/>
      <c r="O71" s="40"/>
      <c r="P71" s="41"/>
      <c r="Q71" s="31"/>
      <c r="R71" s="31">
        <f t="shared" si="2"/>
        <v>0</v>
      </c>
    </row>
    <row r="72" spans="1:18" s="9" customFormat="1" ht="12">
      <c r="A72" s="42">
        <v>257</v>
      </c>
      <c r="B72" s="30" t="s">
        <v>103</v>
      </c>
      <c r="C72" s="31"/>
      <c r="D72" s="32"/>
      <c r="E72" s="44"/>
      <c r="F72" s="34"/>
      <c r="G72" s="45"/>
      <c r="H72" s="46"/>
      <c r="I72" s="34"/>
      <c r="J72" s="37"/>
      <c r="K72" s="38"/>
      <c r="L72" s="46"/>
      <c r="M72" s="47"/>
      <c r="N72" s="40"/>
      <c r="O72" s="40"/>
      <c r="P72" s="41"/>
      <c r="Q72" s="31"/>
      <c r="R72" s="31">
        <f t="shared" si="2"/>
        <v>0</v>
      </c>
    </row>
    <row r="73" spans="1:18" s="9" customFormat="1" ht="12">
      <c r="A73" s="42">
        <v>260</v>
      </c>
      <c r="B73" s="30" t="s">
        <v>104</v>
      </c>
      <c r="C73" s="31">
        <v>1</v>
      </c>
      <c r="D73" s="32">
        <v>9</v>
      </c>
      <c r="E73" s="44">
        <v>2</v>
      </c>
      <c r="F73" s="34">
        <v>2</v>
      </c>
      <c r="G73" s="45"/>
      <c r="H73" s="46"/>
      <c r="I73" s="34">
        <v>5</v>
      </c>
      <c r="J73" s="37"/>
      <c r="K73" s="38"/>
      <c r="L73" s="46">
        <v>3</v>
      </c>
      <c r="M73" s="47">
        <v>1</v>
      </c>
      <c r="N73" s="40">
        <v>5</v>
      </c>
      <c r="O73" s="40"/>
      <c r="P73" s="41"/>
      <c r="Q73" s="31"/>
      <c r="R73" s="31">
        <f t="shared" si="2"/>
        <v>28</v>
      </c>
    </row>
    <row r="74" spans="1:18" s="9" customFormat="1" ht="12">
      <c r="A74" s="42">
        <v>267</v>
      </c>
      <c r="B74" s="30" t="s">
        <v>105</v>
      </c>
      <c r="C74" s="31"/>
      <c r="D74" s="32">
        <v>2</v>
      </c>
      <c r="E74" s="44"/>
      <c r="F74" s="34"/>
      <c r="G74" s="45"/>
      <c r="H74" s="46"/>
      <c r="I74" s="34"/>
      <c r="J74" s="37"/>
      <c r="K74" s="38"/>
      <c r="L74" s="46"/>
      <c r="M74" s="47"/>
      <c r="N74" s="40"/>
      <c r="O74" s="40"/>
      <c r="P74" s="41"/>
      <c r="Q74" s="31"/>
      <c r="R74" s="31">
        <f t="shared" si="2"/>
        <v>2</v>
      </c>
    </row>
    <row r="75" spans="1:18" s="9" customFormat="1" ht="12">
      <c r="A75" s="42">
        <v>268</v>
      </c>
      <c r="B75" s="30" t="s">
        <v>106</v>
      </c>
      <c r="C75" s="31"/>
      <c r="D75" s="32">
        <v>1</v>
      </c>
      <c r="E75" s="44">
        <v>2</v>
      </c>
      <c r="F75" s="34">
        <v>8</v>
      </c>
      <c r="G75" s="45"/>
      <c r="H75" s="46"/>
      <c r="I75" s="34"/>
      <c r="J75" s="37"/>
      <c r="K75" s="38"/>
      <c r="L75" s="46"/>
      <c r="M75" s="47"/>
      <c r="N75" s="40">
        <v>2</v>
      </c>
      <c r="O75" s="40"/>
      <c r="P75" s="41"/>
      <c r="Q75" s="31"/>
      <c r="R75" s="31">
        <f t="shared" si="2"/>
        <v>13</v>
      </c>
    </row>
    <row r="76" spans="1:18" s="9" customFormat="1" ht="12">
      <c r="A76" s="42">
        <v>272</v>
      </c>
      <c r="B76" s="30" t="s">
        <v>107</v>
      </c>
      <c r="C76" s="31">
        <v>1</v>
      </c>
      <c r="D76" s="32">
        <v>5</v>
      </c>
      <c r="E76" s="44"/>
      <c r="F76" s="34">
        <v>3</v>
      </c>
      <c r="G76" s="45">
        <v>2</v>
      </c>
      <c r="H76" s="46"/>
      <c r="I76" s="34"/>
      <c r="J76" s="37"/>
      <c r="K76" s="38"/>
      <c r="L76" s="46">
        <v>1</v>
      </c>
      <c r="M76" s="47"/>
      <c r="N76" s="40">
        <v>1</v>
      </c>
      <c r="O76" s="48">
        <v>13</v>
      </c>
      <c r="P76" s="41"/>
      <c r="Q76" s="31"/>
      <c r="R76" s="31">
        <f t="shared" si="2"/>
        <v>26</v>
      </c>
    </row>
    <row r="77" spans="1:18" s="9" customFormat="1" ht="12">
      <c r="A77" s="42">
        <v>274</v>
      </c>
      <c r="B77" s="30" t="s">
        <v>108</v>
      </c>
      <c r="C77" s="31"/>
      <c r="D77" s="32"/>
      <c r="E77" s="44"/>
      <c r="F77" s="34"/>
      <c r="G77" s="45"/>
      <c r="H77" s="46"/>
      <c r="I77" s="34"/>
      <c r="J77" s="37"/>
      <c r="K77" s="38"/>
      <c r="L77" s="46"/>
      <c r="M77" s="47"/>
      <c r="N77" s="40"/>
      <c r="O77" s="40"/>
      <c r="P77" s="41"/>
      <c r="Q77" s="31"/>
      <c r="R77" s="31">
        <f t="shared" si="2"/>
        <v>0</v>
      </c>
    </row>
    <row r="78" spans="1:18" s="9" customFormat="1" ht="12">
      <c r="A78" s="42">
        <v>278</v>
      </c>
      <c r="B78" s="30" t="s">
        <v>109</v>
      </c>
      <c r="C78" s="31"/>
      <c r="D78" s="32"/>
      <c r="E78" s="44"/>
      <c r="F78" s="34"/>
      <c r="G78" s="45"/>
      <c r="H78" s="46"/>
      <c r="I78" s="34"/>
      <c r="J78" s="37"/>
      <c r="K78" s="38"/>
      <c r="L78" s="46"/>
      <c r="M78" s="47"/>
      <c r="N78" s="40"/>
      <c r="O78" s="40"/>
      <c r="P78" s="41"/>
      <c r="Q78" s="31"/>
      <c r="R78" s="31">
        <f t="shared" si="2"/>
        <v>0</v>
      </c>
    </row>
    <row r="79" spans="1:18" s="9" customFormat="1" ht="12">
      <c r="A79" s="49">
        <v>280</v>
      </c>
      <c r="B79" s="62" t="s">
        <v>110</v>
      </c>
      <c r="C79" s="31"/>
      <c r="D79" s="32"/>
      <c r="E79" s="44"/>
      <c r="F79" s="34"/>
      <c r="G79" s="45"/>
      <c r="H79" s="46"/>
      <c r="I79" s="34"/>
      <c r="J79" s="37"/>
      <c r="K79" s="38"/>
      <c r="L79" s="46"/>
      <c r="M79" s="47"/>
      <c r="N79" s="40"/>
      <c r="O79" s="40"/>
      <c r="P79" s="41"/>
      <c r="Q79" s="31"/>
      <c r="R79" s="31">
        <f t="shared" si="2"/>
        <v>0</v>
      </c>
    </row>
    <row r="80" spans="1:18" s="9" customFormat="1" ht="12">
      <c r="A80" s="42">
        <v>281</v>
      </c>
      <c r="B80" s="30" t="s">
        <v>111</v>
      </c>
      <c r="C80" s="31"/>
      <c r="D80" s="32"/>
      <c r="E80" s="44"/>
      <c r="F80" s="34"/>
      <c r="G80" s="45"/>
      <c r="H80" s="46"/>
      <c r="I80" s="34"/>
      <c r="J80" s="37"/>
      <c r="K80" s="38"/>
      <c r="L80" s="46"/>
      <c r="M80" s="47"/>
      <c r="N80" s="40"/>
      <c r="O80" s="40"/>
      <c r="P80" s="41"/>
      <c r="Q80" s="31"/>
      <c r="R80" s="31">
        <f t="shared" si="2"/>
        <v>0</v>
      </c>
    </row>
    <row r="81" spans="1:18" s="9" customFormat="1" ht="12">
      <c r="A81" s="42">
        <v>288</v>
      </c>
      <c r="B81" s="30" t="s">
        <v>112</v>
      </c>
      <c r="C81" s="31"/>
      <c r="D81" s="32"/>
      <c r="E81" s="44"/>
      <c r="F81" s="34"/>
      <c r="G81" s="45"/>
      <c r="H81" s="46"/>
      <c r="I81" s="34"/>
      <c r="J81" s="37"/>
      <c r="K81" s="38"/>
      <c r="L81" s="46"/>
      <c r="M81" s="47"/>
      <c r="N81" s="40"/>
      <c r="O81" s="40"/>
      <c r="P81" s="41"/>
      <c r="Q81" s="31"/>
      <c r="R81" s="31">
        <f t="shared" si="2"/>
        <v>0</v>
      </c>
    </row>
    <row r="82" spans="1:18" s="9" customFormat="1" ht="12">
      <c r="A82" s="42">
        <v>293</v>
      </c>
      <c r="B82" s="43" t="s">
        <v>113</v>
      </c>
      <c r="C82" s="31"/>
      <c r="D82" s="32"/>
      <c r="E82" s="44"/>
      <c r="F82" s="34"/>
      <c r="G82" s="45"/>
      <c r="H82" s="46"/>
      <c r="I82" s="34"/>
      <c r="J82" s="37"/>
      <c r="K82" s="38"/>
      <c r="L82" s="46"/>
      <c r="M82" s="47"/>
      <c r="N82" s="40"/>
      <c r="O82" s="40"/>
      <c r="P82" s="41"/>
      <c r="Q82" s="31"/>
      <c r="R82" s="31">
        <f t="shared" si="2"/>
        <v>0</v>
      </c>
    </row>
    <row r="83" spans="1:18" s="9" customFormat="1" ht="12">
      <c r="A83" s="42">
        <v>297</v>
      </c>
      <c r="B83" s="30" t="s">
        <v>114</v>
      </c>
      <c r="C83" s="31"/>
      <c r="D83" s="32"/>
      <c r="E83" s="44"/>
      <c r="F83" s="34"/>
      <c r="G83" s="45"/>
      <c r="H83" s="46"/>
      <c r="I83" s="34"/>
      <c r="J83" s="37"/>
      <c r="K83" s="38"/>
      <c r="L83" s="46"/>
      <c r="M83" s="47"/>
      <c r="N83" s="40"/>
      <c r="O83" s="40"/>
      <c r="P83" s="41"/>
      <c r="Q83" s="31"/>
      <c r="R83" s="31">
        <f t="shared" si="2"/>
        <v>0</v>
      </c>
    </row>
    <row r="84" spans="1:18" s="9" customFormat="1" ht="12">
      <c r="A84" s="42">
        <v>304</v>
      </c>
      <c r="B84" s="30" t="s">
        <v>115</v>
      </c>
      <c r="C84" s="31"/>
      <c r="D84" s="32"/>
      <c r="E84" s="44"/>
      <c r="F84" s="34"/>
      <c r="G84" s="45"/>
      <c r="H84" s="46"/>
      <c r="I84" s="34"/>
      <c r="J84" s="37"/>
      <c r="K84" s="38"/>
      <c r="L84" s="46"/>
      <c r="M84" s="47"/>
      <c r="N84" s="40"/>
      <c r="O84" s="40"/>
      <c r="P84" s="41"/>
      <c r="Q84" s="31"/>
      <c r="R84" s="31">
        <f t="shared" si="2"/>
        <v>0</v>
      </c>
    </row>
    <row r="85" spans="1:18" s="9" customFormat="1" ht="12">
      <c r="A85" s="49">
        <v>305</v>
      </c>
      <c r="B85" s="30" t="s">
        <v>116</v>
      </c>
      <c r="C85" s="31"/>
      <c r="D85" s="32"/>
      <c r="E85" s="44"/>
      <c r="F85" s="34"/>
      <c r="G85" s="45"/>
      <c r="H85" s="46"/>
      <c r="I85" s="34"/>
      <c r="J85" s="37"/>
      <c r="K85" s="38"/>
      <c r="L85" s="46"/>
      <c r="M85" s="47"/>
      <c r="N85" s="40"/>
      <c r="O85" s="40"/>
      <c r="P85" s="41"/>
      <c r="Q85" s="31"/>
      <c r="R85" s="31">
        <f t="shared" si="2"/>
        <v>0</v>
      </c>
    </row>
    <row r="86" spans="1:18" s="9" customFormat="1" ht="12">
      <c r="A86" s="42">
        <v>310</v>
      </c>
      <c r="B86" s="43" t="s">
        <v>117</v>
      </c>
      <c r="C86" s="31"/>
      <c r="D86" s="32"/>
      <c r="E86" s="44"/>
      <c r="F86" s="34"/>
      <c r="G86" s="45"/>
      <c r="H86" s="46"/>
      <c r="I86" s="34"/>
      <c r="J86" s="37"/>
      <c r="K86" s="38"/>
      <c r="L86" s="46"/>
      <c r="M86" s="47"/>
      <c r="N86" s="40"/>
      <c r="O86" s="40"/>
      <c r="P86" s="41"/>
      <c r="Q86" s="31"/>
      <c r="R86" s="31">
        <f t="shared" si="2"/>
        <v>0</v>
      </c>
    </row>
    <row r="87" spans="1:18" s="9" customFormat="1" ht="12">
      <c r="A87" s="42">
        <v>312</v>
      </c>
      <c r="B87" s="43" t="s">
        <v>118</v>
      </c>
      <c r="C87" s="31">
        <v>1</v>
      </c>
      <c r="D87" s="32"/>
      <c r="E87" s="44"/>
      <c r="F87" s="34"/>
      <c r="G87" s="45"/>
      <c r="H87" s="46"/>
      <c r="I87" s="34"/>
      <c r="J87" s="37"/>
      <c r="K87" s="38"/>
      <c r="L87" s="46"/>
      <c r="M87" s="47"/>
      <c r="N87" s="40"/>
      <c r="O87" s="40"/>
      <c r="P87" s="41"/>
      <c r="Q87" s="31"/>
      <c r="R87" s="31">
        <f t="shared" si="2"/>
        <v>1</v>
      </c>
    </row>
    <row r="88" spans="1:18" s="9" customFormat="1" ht="12">
      <c r="A88" s="42">
        <v>319</v>
      </c>
      <c r="B88" s="43" t="s">
        <v>119</v>
      </c>
      <c r="C88" s="31"/>
      <c r="D88" s="32"/>
      <c r="E88" s="44"/>
      <c r="F88" s="34"/>
      <c r="G88" s="45"/>
      <c r="H88" s="46"/>
      <c r="I88" s="34"/>
      <c r="J88" s="37"/>
      <c r="K88" s="38"/>
      <c r="L88" s="46"/>
      <c r="M88" s="47"/>
      <c r="N88" s="40"/>
      <c r="O88" s="40"/>
      <c r="P88" s="41"/>
      <c r="Q88" s="31"/>
      <c r="R88" s="31">
        <f t="shared" si="2"/>
        <v>0</v>
      </c>
    </row>
    <row r="89" spans="1:18" s="9" customFormat="1" ht="12">
      <c r="A89" s="42">
        <v>325</v>
      </c>
      <c r="B89" s="30" t="s">
        <v>120</v>
      </c>
      <c r="C89" s="31"/>
      <c r="D89" s="32"/>
      <c r="E89" s="44"/>
      <c r="F89" s="34">
        <v>2</v>
      </c>
      <c r="G89" s="45"/>
      <c r="H89" s="46"/>
      <c r="I89" s="34"/>
      <c r="J89" s="37"/>
      <c r="K89" s="38"/>
      <c r="L89" s="46"/>
      <c r="M89" s="47"/>
      <c r="N89" s="40"/>
      <c r="O89" s="48">
        <v>2</v>
      </c>
      <c r="P89" s="41"/>
      <c r="Q89" s="31"/>
      <c r="R89" s="31">
        <f t="shared" si="2"/>
        <v>4</v>
      </c>
    </row>
    <row r="90" spans="1:18" s="9" customFormat="1" ht="12">
      <c r="A90" s="49">
        <v>327</v>
      </c>
      <c r="B90" s="30" t="s">
        <v>121</v>
      </c>
      <c r="C90" s="31"/>
      <c r="D90" s="32"/>
      <c r="E90" s="44"/>
      <c r="F90" s="34"/>
      <c r="G90" s="45"/>
      <c r="H90" s="46">
        <v>1</v>
      </c>
      <c r="I90" s="34"/>
      <c r="J90" s="37"/>
      <c r="K90" s="38"/>
      <c r="L90" s="46"/>
      <c r="M90" s="47"/>
      <c r="N90" s="40">
        <v>2</v>
      </c>
      <c r="O90" s="40"/>
      <c r="P90" s="41"/>
      <c r="Q90" s="31"/>
      <c r="R90" s="31">
        <f t="shared" si="2"/>
        <v>3</v>
      </c>
    </row>
    <row r="91" spans="1:18" s="9" customFormat="1" ht="12">
      <c r="A91" s="49">
        <v>332</v>
      </c>
      <c r="B91" s="30" t="s">
        <v>122</v>
      </c>
      <c r="C91" s="31">
        <v>6</v>
      </c>
      <c r="D91" s="32">
        <v>4</v>
      </c>
      <c r="E91" s="44"/>
      <c r="F91" s="34"/>
      <c r="G91" s="45"/>
      <c r="H91" s="46"/>
      <c r="I91" s="34"/>
      <c r="J91" s="37"/>
      <c r="K91" s="38"/>
      <c r="L91" s="46"/>
      <c r="M91" s="47"/>
      <c r="N91" s="40">
        <v>4</v>
      </c>
      <c r="O91" s="40"/>
      <c r="P91" s="41"/>
      <c r="Q91" s="31"/>
      <c r="R91" s="31">
        <f t="shared" si="2"/>
        <v>14</v>
      </c>
    </row>
    <row r="92" spans="1:18" s="9" customFormat="1" ht="12">
      <c r="A92" s="42">
        <v>333</v>
      </c>
      <c r="B92" s="30" t="s">
        <v>123</v>
      </c>
      <c r="C92" s="31"/>
      <c r="D92" s="32"/>
      <c r="E92" s="44"/>
      <c r="F92" s="34"/>
      <c r="G92" s="45"/>
      <c r="H92" s="46"/>
      <c r="I92" s="34"/>
      <c r="J92" s="37"/>
      <c r="K92" s="38"/>
      <c r="L92" s="46"/>
      <c r="M92" s="47"/>
      <c r="N92" s="40"/>
      <c r="O92" s="40"/>
      <c r="P92" s="41"/>
      <c r="Q92" s="31"/>
      <c r="R92" s="31">
        <f t="shared" si="2"/>
        <v>0</v>
      </c>
    </row>
    <row r="93" spans="1:18" s="9" customFormat="1" ht="12">
      <c r="A93" s="42">
        <v>337</v>
      </c>
      <c r="B93" s="30" t="s">
        <v>124</v>
      </c>
      <c r="C93" s="31"/>
      <c r="D93" s="32">
        <v>1</v>
      </c>
      <c r="E93" s="44"/>
      <c r="F93" s="34"/>
      <c r="G93" s="45"/>
      <c r="H93" s="46"/>
      <c r="I93" s="34"/>
      <c r="J93" s="37"/>
      <c r="K93" s="38"/>
      <c r="L93" s="46"/>
      <c r="M93" s="47"/>
      <c r="N93" s="40"/>
      <c r="O93" s="40"/>
      <c r="P93" s="41"/>
      <c r="Q93" s="31"/>
      <c r="R93" s="31">
        <f t="shared" si="2"/>
        <v>1</v>
      </c>
    </row>
    <row r="94" spans="1:18" s="9" customFormat="1" ht="12">
      <c r="A94" s="42">
        <v>340</v>
      </c>
      <c r="B94" s="30" t="s">
        <v>125</v>
      </c>
      <c r="C94" s="31"/>
      <c r="D94" s="32"/>
      <c r="E94" s="44"/>
      <c r="F94" s="34"/>
      <c r="G94" s="45"/>
      <c r="H94" s="46"/>
      <c r="I94" s="34"/>
      <c r="J94" s="37"/>
      <c r="K94" s="38"/>
      <c r="L94" s="46"/>
      <c r="M94" s="47"/>
      <c r="N94" s="40"/>
      <c r="O94" s="40"/>
      <c r="P94" s="41"/>
      <c r="Q94" s="31"/>
      <c r="R94" s="31">
        <f t="shared" si="2"/>
        <v>0</v>
      </c>
    </row>
    <row r="95" spans="1:18" s="9" customFormat="1" ht="12">
      <c r="A95" s="42">
        <v>346</v>
      </c>
      <c r="B95" s="30" t="s">
        <v>126</v>
      </c>
      <c r="C95" s="31">
        <v>3</v>
      </c>
      <c r="D95" s="32"/>
      <c r="E95" s="44"/>
      <c r="F95" s="34">
        <v>6</v>
      </c>
      <c r="G95" s="45"/>
      <c r="H95" s="46"/>
      <c r="I95" s="34"/>
      <c r="J95" s="37"/>
      <c r="K95" s="38"/>
      <c r="L95" s="46">
        <v>10</v>
      </c>
      <c r="M95" s="47">
        <v>1</v>
      </c>
      <c r="N95" s="40">
        <v>1</v>
      </c>
      <c r="O95" s="40"/>
      <c r="P95" s="41"/>
      <c r="Q95" s="31"/>
      <c r="R95" s="31">
        <f t="shared" si="2"/>
        <v>21</v>
      </c>
    </row>
    <row r="96" spans="1:18" s="9" customFormat="1" ht="12">
      <c r="A96" s="42">
        <v>347</v>
      </c>
      <c r="B96" s="30" t="s">
        <v>127</v>
      </c>
      <c r="C96" s="31"/>
      <c r="D96" s="32"/>
      <c r="E96" s="44"/>
      <c r="F96" s="34"/>
      <c r="G96" s="45"/>
      <c r="H96" s="46"/>
      <c r="I96" s="34"/>
      <c r="J96" s="37"/>
      <c r="K96" s="38"/>
      <c r="L96" s="46"/>
      <c r="M96" s="47"/>
      <c r="N96" s="40"/>
      <c r="O96" s="40"/>
      <c r="P96" s="41"/>
      <c r="Q96" s="31"/>
      <c r="R96" s="31">
        <f t="shared" si="2"/>
        <v>0</v>
      </c>
    </row>
    <row r="97" spans="1:18" s="9" customFormat="1" ht="12">
      <c r="A97" s="42">
        <v>348</v>
      </c>
      <c r="B97" s="43" t="s">
        <v>128</v>
      </c>
      <c r="C97" s="31"/>
      <c r="D97" s="32"/>
      <c r="E97" s="44"/>
      <c r="F97" s="34"/>
      <c r="G97" s="45"/>
      <c r="H97" s="46"/>
      <c r="I97" s="34"/>
      <c r="J97" s="37"/>
      <c r="K97" s="38"/>
      <c r="L97" s="46"/>
      <c r="M97" s="47"/>
      <c r="N97" s="40"/>
      <c r="O97" s="40"/>
      <c r="P97" s="41"/>
      <c r="Q97" s="31"/>
      <c r="R97" s="31">
        <f t="shared" si="2"/>
        <v>0</v>
      </c>
    </row>
    <row r="98" spans="1:18" s="9" customFormat="1" ht="12">
      <c r="A98" s="42">
        <v>348.1</v>
      </c>
      <c r="B98" s="63" t="s">
        <v>129</v>
      </c>
      <c r="C98" s="31"/>
      <c r="D98" s="32"/>
      <c r="E98" s="44"/>
      <c r="F98" s="34"/>
      <c r="G98" s="45"/>
      <c r="H98" s="46"/>
      <c r="I98" s="34"/>
      <c r="J98" s="37"/>
      <c r="K98" s="38"/>
      <c r="L98" s="46"/>
      <c r="M98" s="47"/>
      <c r="N98" s="40"/>
      <c r="O98" s="40"/>
      <c r="P98" s="41"/>
      <c r="Q98" s="31"/>
      <c r="R98" s="31">
        <f t="shared" si="2"/>
        <v>0</v>
      </c>
    </row>
    <row r="99" spans="1:18" s="9" customFormat="1" ht="12">
      <c r="A99" s="42">
        <v>374</v>
      </c>
      <c r="B99" s="43" t="s">
        <v>130</v>
      </c>
      <c r="C99" s="31"/>
      <c r="D99" s="32">
        <v>1</v>
      </c>
      <c r="E99" s="44"/>
      <c r="F99" s="34"/>
      <c r="G99" s="45"/>
      <c r="H99" s="46"/>
      <c r="I99" s="34"/>
      <c r="J99" s="37"/>
      <c r="K99" s="38"/>
      <c r="L99" s="46"/>
      <c r="M99" s="47"/>
      <c r="N99" s="40"/>
      <c r="O99" s="40"/>
      <c r="P99" s="41"/>
      <c r="Q99" s="31"/>
      <c r="R99" s="31">
        <f t="shared" si="2"/>
        <v>1</v>
      </c>
    </row>
    <row r="100" spans="1:18" s="9" customFormat="1" ht="12">
      <c r="A100" s="42">
        <v>378</v>
      </c>
      <c r="B100" s="30" t="s">
        <v>131</v>
      </c>
      <c r="C100" s="31"/>
      <c r="D100" s="32"/>
      <c r="E100" s="44"/>
      <c r="F100" s="34"/>
      <c r="G100" s="45"/>
      <c r="H100" s="46"/>
      <c r="I100" s="34"/>
      <c r="J100" s="37"/>
      <c r="K100" s="38"/>
      <c r="L100" s="46"/>
      <c r="M100" s="47"/>
      <c r="N100" s="40"/>
      <c r="O100" s="40"/>
      <c r="P100" s="41"/>
      <c r="Q100" s="31"/>
      <c r="R100" s="31">
        <f t="shared" si="2"/>
        <v>0</v>
      </c>
    </row>
    <row r="101" spans="1:18" s="9" customFormat="1" ht="12">
      <c r="A101" s="42">
        <v>380</v>
      </c>
      <c r="B101" s="30" t="s">
        <v>132</v>
      </c>
      <c r="C101" s="31"/>
      <c r="D101" s="32"/>
      <c r="E101" s="44"/>
      <c r="F101" s="34"/>
      <c r="G101" s="45"/>
      <c r="H101" s="46"/>
      <c r="I101" s="34"/>
      <c r="J101" s="37"/>
      <c r="K101" s="38"/>
      <c r="L101" s="46"/>
      <c r="M101" s="47"/>
      <c r="N101" s="40"/>
      <c r="O101" s="40"/>
      <c r="P101" s="41"/>
      <c r="Q101" s="31"/>
      <c r="R101" s="31">
        <f t="shared" si="2"/>
        <v>0</v>
      </c>
    </row>
    <row r="102" spans="1:18" s="9" customFormat="1" ht="12">
      <c r="A102" s="42">
        <v>412</v>
      </c>
      <c r="B102" s="30" t="s">
        <v>133</v>
      </c>
      <c r="C102" s="31">
        <v>5</v>
      </c>
      <c r="D102" s="32">
        <v>31</v>
      </c>
      <c r="E102" s="44">
        <v>56</v>
      </c>
      <c r="F102" s="34">
        <v>18</v>
      </c>
      <c r="G102" s="45">
        <v>8</v>
      </c>
      <c r="H102" s="46">
        <v>7</v>
      </c>
      <c r="I102" s="34">
        <v>6</v>
      </c>
      <c r="J102" s="37"/>
      <c r="K102" s="38"/>
      <c r="L102" s="46">
        <v>1</v>
      </c>
      <c r="M102" s="47"/>
      <c r="N102" s="40"/>
      <c r="O102" s="48">
        <v>13</v>
      </c>
      <c r="P102" s="41"/>
      <c r="Q102" s="31"/>
      <c r="R102" s="31">
        <f t="shared" si="2"/>
        <v>145</v>
      </c>
    </row>
    <row r="103" spans="1:18" s="9" customFormat="1" ht="12">
      <c r="A103" s="42">
        <v>416</v>
      </c>
      <c r="B103" s="43" t="s">
        <v>134</v>
      </c>
      <c r="C103" s="31"/>
      <c r="D103" s="32"/>
      <c r="E103" s="44"/>
      <c r="F103" s="34"/>
      <c r="G103" s="45"/>
      <c r="H103" s="46"/>
      <c r="I103" s="34"/>
      <c r="J103" s="37"/>
      <c r="K103" s="38"/>
      <c r="L103" s="46"/>
      <c r="M103" s="47"/>
      <c r="N103" s="40"/>
      <c r="O103" s="40"/>
      <c r="P103" s="41"/>
      <c r="Q103" s="31"/>
      <c r="R103" s="31">
        <f t="shared" si="2"/>
        <v>0</v>
      </c>
    </row>
    <row r="104" spans="1:18" s="9" customFormat="1" ht="12">
      <c r="A104" s="64">
        <v>418</v>
      </c>
      <c r="B104" s="65" t="s">
        <v>135</v>
      </c>
      <c r="C104" s="31">
        <v>2</v>
      </c>
      <c r="D104" s="32">
        <v>43</v>
      </c>
      <c r="E104" s="44">
        <v>9</v>
      </c>
      <c r="F104" s="34">
        <v>4</v>
      </c>
      <c r="G104" s="45">
        <v>11</v>
      </c>
      <c r="H104" s="46">
        <v>9</v>
      </c>
      <c r="I104" s="34">
        <v>10</v>
      </c>
      <c r="J104" s="37">
        <v>7</v>
      </c>
      <c r="K104" s="38">
        <v>5</v>
      </c>
      <c r="L104" s="46">
        <v>23</v>
      </c>
      <c r="M104" s="47">
        <v>5</v>
      </c>
      <c r="N104" s="40">
        <v>1</v>
      </c>
      <c r="O104" s="48">
        <v>1</v>
      </c>
      <c r="P104" s="41"/>
      <c r="Q104" s="31"/>
      <c r="R104" s="31">
        <f t="shared" si="2"/>
        <v>130</v>
      </c>
    </row>
    <row r="105" spans="1:18" s="9" customFormat="1" ht="12">
      <c r="A105" s="42">
        <v>420</v>
      </c>
      <c r="B105" s="66" t="s">
        <v>136</v>
      </c>
      <c r="C105" s="31"/>
      <c r="D105" s="32"/>
      <c r="E105" s="44"/>
      <c r="F105" s="34"/>
      <c r="G105" s="45"/>
      <c r="H105" s="46"/>
      <c r="I105" s="34"/>
      <c r="J105" s="37"/>
      <c r="K105" s="38"/>
      <c r="L105" s="46"/>
      <c r="M105" s="47"/>
      <c r="N105" s="40"/>
      <c r="O105" s="40"/>
      <c r="P105" s="41">
        <v>1</v>
      </c>
      <c r="Q105" s="31"/>
      <c r="R105" s="31">
        <f t="shared" si="2"/>
        <v>1</v>
      </c>
    </row>
    <row r="106" spans="1:18" s="9" customFormat="1" ht="12">
      <c r="A106" s="67">
        <v>422</v>
      </c>
      <c r="B106" s="30" t="s">
        <v>137</v>
      </c>
      <c r="C106" s="31">
        <v>25</v>
      </c>
      <c r="D106" s="32">
        <v>97</v>
      </c>
      <c r="E106" s="44">
        <v>97</v>
      </c>
      <c r="F106" s="34">
        <v>29</v>
      </c>
      <c r="G106" s="45">
        <v>4</v>
      </c>
      <c r="H106" s="46">
        <v>12</v>
      </c>
      <c r="I106" s="34">
        <v>10</v>
      </c>
      <c r="J106" s="37">
        <v>17</v>
      </c>
      <c r="K106" s="38">
        <v>23</v>
      </c>
      <c r="L106" s="46">
        <v>12</v>
      </c>
      <c r="M106" s="47">
        <v>8</v>
      </c>
      <c r="N106" s="40">
        <v>8</v>
      </c>
      <c r="O106" s="48">
        <v>7</v>
      </c>
      <c r="P106" s="41"/>
      <c r="Q106" s="31"/>
      <c r="R106" s="31">
        <f t="shared" si="2"/>
        <v>349</v>
      </c>
    </row>
    <row r="107" spans="1:18" s="9" customFormat="1" ht="12">
      <c r="A107" s="49">
        <v>440</v>
      </c>
      <c r="B107" s="43" t="s">
        <v>138</v>
      </c>
      <c r="C107" s="31"/>
      <c r="D107" s="31"/>
      <c r="E107" s="44"/>
      <c r="F107" s="34"/>
      <c r="G107" s="45"/>
      <c r="H107" s="46"/>
      <c r="I107" s="34"/>
      <c r="J107" s="37"/>
      <c r="K107" s="38"/>
      <c r="L107" s="46"/>
      <c r="M107" s="47"/>
      <c r="N107" s="40"/>
      <c r="O107" s="40"/>
      <c r="P107" s="41"/>
      <c r="Q107" s="31"/>
      <c r="R107" s="31">
        <f t="shared" si="2"/>
        <v>0</v>
      </c>
    </row>
    <row r="108" spans="1:18" s="9" customFormat="1" ht="12">
      <c r="A108" s="42">
        <v>446</v>
      </c>
      <c r="B108" s="43" t="s">
        <v>139</v>
      </c>
      <c r="C108" s="31"/>
      <c r="D108" s="46"/>
      <c r="E108" s="44"/>
      <c r="F108" s="34"/>
      <c r="G108" s="45"/>
      <c r="H108" s="46"/>
      <c r="I108" s="34"/>
      <c r="J108" s="37"/>
      <c r="K108" s="38"/>
      <c r="L108" s="46"/>
      <c r="M108" s="47"/>
      <c r="N108" s="40"/>
      <c r="O108" s="40"/>
      <c r="P108" s="41"/>
      <c r="Q108" s="31"/>
      <c r="R108" s="31">
        <f t="shared" si="2"/>
        <v>0</v>
      </c>
    </row>
    <row r="109" spans="1:18" s="9" customFormat="1" ht="12">
      <c r="A109" s="42">
        <v>447</v>
      </c>
      <c r="B109" s="43" t="s">
        <v>140</v>
      </c>
      <c r="C109" s="31"/>
      <c r="D109" s="32"/>
      <c r="E109" s="44"/>
      <c r="F109" s="34"/>
      <c r="G109" s="45"/>
      <c r="H109" s="46"/>
      <c r="I109" s="34"/>
      <c r="J109" s="37"/>
      <c r="K109" s="38"/>
      <c r="L109" s="46">
        <v>1</v>
      </c>
      <c r="M109" s="47"/>
      <c r="N109" s="40"/>
      <c r="O109" s="40"/>
      <c r="P109" s="41"/>
      <c r="Q109" s="31"/>
      <c r="R109" s="31">
        <f t="shared" si="2"/>
        <v>1</v>
      </c>
    </row>
    <row r="110" spans="1:18" s="9" customFormat="1" ht="12">
      <c r="A110" s="49">
        <v>449</v>
      </c>
      <c r="B110" s="43" t="s">
        <v>141</v>
      </c>
      <c r="C110" s="31"/>
      <c r="D110" s="32"/>
      <c r="E110" s="44"/>
      <c r="F110" s="34"/>
      <c r="G110" s="45"/>
      <c r="H110" s="46"/>
      <c r="I110" s="34"/>
      <c r="J110" s="37"/>
      <c r="K110" s="38"/>
      <c r="L110" s="46"/>
      <c r="M110" s="47"/>
      <c r="N110" s="40"/>
      <c r="O110" s="40"/>
      <c r="P110" s="41"/>
      <c r="Q110" s="31"/>
      <c r="R110" s="31">
        <f t="shared" si="2"/>
        <v>0</v>
      </c>
    </row>
    <row r="111" spans="1:18" s="9" customFormat="1" ht="12">
      <c r="A111" s="42">
        <v>452</v>
      </c>
      <c r="B111" s="30" t="s">
        <v>142</v>
      </c>
      <c r="C111" s="31">
        <v>1</v>
      </c>
      <c r="D111" s="32">
        <v>2</v>
      </c>
      <c r="E111" s="44">
        <v>4</v>
      </c>
      <c r="F111" s="34">
        <v>3</v>
      </c>
      <c r="G111" s="45"/>
      <c r="H111" s="46"/>
      <c r="I111" s="34"/>
      <c r="J111" s="37">
        <v>1</v>
      </c>
      <c r="K111" s="38"/>
      <c r="L111" s="46"/>
      <c r="M111" s="47"/>
      <c r="N111" s="40"/>
      <c r="O111" s="40"/>
      <c r="P111" s="41"/>
      <c r="Q111" s="31"/>
      <c r="R111" s="31">
        <f t="shared" si="2"/>
        <v>11</v>
      </c>
    </row>
    <row r="112" spans="1:18" s="9" customFormat="1" ht="12">
      <c r="A112" s="42">
        <v>455</v>
      </c>
      <c r="B112" s="30" t="s">
        <v>143</v>
      </c>
      <c r="C112" s="31"/>
      <c r="D112" s="32"/>
      <c r="E112" s="44"/>
      <c r="F112" s="34"/>
      <c r="G112" s="45"/>
      <c r="H112" s="46"/>
      <c r="I112" s="34"/>
      <c r="J112" s="37"/>
      <c r="K112" s="38"/>
      <c r="L112" s="46">
        <v>1</v>
      </c>
      <c r="M112" s="47"/>
      <c r="N112" s="40"/>
      <c r="O112" s="40"/>
      <c r="P112" s="41"/>
      <c r="Q112" s="31"/>
      <c r="R112" s="31">
        <f t="shared" si="2"/>
        <v>1</v>
      </c>
    </row>
    <row r="113" spans="1:18" s="9" customFormat="1" ht="12">
      <c r="A113" s="42">
        <v>458</v>
      </c>
      <c r="B113" s="30" t="s">
        <v>144</v>
      </c>
      <c r="C113" s="31">
        <v>1</v>
      </c>
      <c r="D113" s="32">
        <v>1</v>
      </c>
      <c r="E113" s="44"/>
      <c r="F113" s="34"/>
      <c r="G113" s="45"/>
      <c r="H113" s="46"/>
      <c r="I113" s="34"/>
      <c r="J113" s="37"/>
      <c r="K113" s="38"/>
      <c r="L113" s="46"/>
      <c r="M113" s="47"/>
      <c r="N113" s="40"/>
      <c r="O113" s="40"/>
      <c r="P113" s="41"/>
      <c r="Q113" s="31"/>
      <c r="R113" s="31">
        <f t="shared" si="2"/>
        <v>2</v>
      </c>
    </row>
    <row r="114" spans="1:18" s="9" customFormat="1" ht="12">
      <c r="A114" s="42">
        <v>463</v>
      </c>
      <c r="B114" s="43" t="s">
        <v>145</v>
      </c>
      <c r="C114" s="31"/>
      <c r="D114" s="32"/>
      <c r="E114" s="44"/>
      <c r="F114" s="34"/>
      <c r="G114" s="45"/>
      <c r="H114" s="46"/>
      <c r="I114" s="34"/>
      <c r="J114" s="37"/>
      <c r="K114" s="38"/>
      <c r="L114" s="46"/>
      <c r="M114" s="47"/>
      <c r="N114" s="40"/>
      <c r="O114" s="40"/>
      <c r="P114" s="41"/>
      <c r="Q114" s="31"/>
      <c r="R114" s="31">
        <f t="shared" si="2"/>
        <v>0</v>
      </c>
    </row>
    <row r="115" spans="1:18" s="9" customFormat="1" ht="12">
      <c r="A115" s="42">
        <v>466</v>
      </c>
      <c r="B115" s="43" t="s">
        <v>146</v>
      </c>
      <c r="C115" s="31"/>
      <c r="D115" s="32"/>
      <c r="E115" s="44"/>
      <c r="F115" s="34"/>
      <c r="G115" s="45"/>
      <c r="H115" s="46"/>
      <c r="I115" s="34"/>
      <c r="J115" s="37"/>
      <c r="K115" s="38"/>
      <c r="L115" s="46"/>
      <c r="M115" s="47"/>
      <c r="N115" s="40"/>
      <c r="O115" s="40"/>
      <c r="P115" s="41"/>
      <c r="Q115" s="31"/>
      <c r="R115" s="31">
        <f t="shared" si="2"/>
        <v>0</v>
      </c>
    </row>
    <row r="116" spans="1:18" s="9" customFormat="1" ht="12">
      <c r="A116" s="42">
        <v>467</v>
      </c>
      <c r="B116" s="43" t="s">
        <v>147</v>
      </c>
      <c r="C116" s="31"/>
      <c r="D116" s="32"/>
      <c r="E116" s="44"/>
      <c r="F116" s="34"/>
      <c r="G116" s="45"/>
      <c r="H116" s="46"/>
      <c r="I116" s="34"/>
      <c r="J116" s="37"/>
      <c r="K116" s="38"/>
      <c r="L116" s="46"/>
      <c r="M116" s="47"/>
      <c r="N116" s="40"/>
      <c r="O116" s="40"/>
      <c r="P116" s="41"/>
      <c r="Q116" s="31"/>
      <c r="R116" s="31">
        <f t="shared" si="2"/>
        <v>0</v>
      </c>
    </row>
    <row r="117" spans="1:18" s="9" customFormat="1" ht="12">
      <c r="A117" s="42">
        <v>469</v>
      </c>
      <c r="B117" s="43" t="s">
        <v>148</v>
      </c>
      <c r="C117" s="31"/>
      <c r="D117" s="32"/>
      <c r="E117" s="44"/>
      <c r="F117" s="34"/>
      <c r="G117" s="45"/>
      <c r="H117" s="46"/>
      <c r="I117" s="34"/>
      <c r="J117" s="37"/>
      <c r="K117" s="38"/>
      <c r="L117" s="46"/>
      <c r="M117" s="47"/>
      <c r="N117" s="40"/>
      <c r="O117" s="40"/>
      <c r="P117" s="41"/>
      <c r="Q117" s="31"/>
      <c r="R117" s="31">
        <f t="shared" si="2"/>
        <v>0</v>
      </c>
    </row>
    <row r="118" spans="1:18" s="9" customFormat="1" ht="12">
      <c r="A118" s="42">
        <v>472</v>
      </c>
      <c r="B118" s="30" t="s">
        <v>149</v>
      </c>
      <c r="C118" s="31"/>
      <c r="D118" s="32"/>
      <c r="E118" s="44"/>
      <c r="F118" s="34"/>
      <c r="G118" s="45"/>
      <c r="H118" s="46"/>
      <c r="I118" s="34"/>
      <c r="J118" s="37"/>
      <c r="K118" s="38"/>
      <c r="L118" s="46">
        <v>4</v>
      </c>
      <c r="M118" s="47"/>
      <c r="N118" s="40"/>
      <c r="O118" s="40"/>
      <c r="P118" s="41"/>
      <c r="Q118" s="31"/>
      <c r="R118" s="31">
        <f t="shared" si="2"/>
        <v>4</v>
      </c>
    </row>
    <row r="119" spans="1:18" s="9" customFormat="1" ht="12">
      <c r="A119" s="42">
        <v>479</v>
      </c>
      <c r="B119" s="30" t="s">
        <v>150</v>
      </c>
      <c r="C119" s="31"/>
      <c r="D119" s="32"/>
      <c r="E119" s="44"/>
      <c r="F119" s="34"/>
      <c r="G119" s="45"/>
      <c r="H119" s="46"/>
      <c r="I119" s="34"/>
      <c r="J119" s="37"/>
      <c r="K119" s="38"/>
      <c r="L119" s="46"/>
      <c r="M119" s="47"/>
      <c r="N119" s="40"/>
      <c r="O119" s="40"/>
      <c r="P119" s="41"/>
      <c r="Q119" s="31"/>
      <c r="R119" s="31">
        <f t="shared" si="2"/>
        <v>0</v>
      </c>
    </row>
    <row r="120" spans="1:18" s="9" customFormat="1" ht="12">
      <c r="A120" s="49">
        <v>484</v>
      </c>
      <c r="B120" s="30" t="s">
        <v>151</v>
      </c>
      <c r="C120" s="31"/>
      <c r="D120" s="32">
        <v>1</v>
      </c>
      <c r="E120" s="44">
        <v>10</v>
      </c>
      <c r="F120" s="34"/>
      <c r="G120" s="45">
        <v>4</v>
      </c>
      <c r="H120" s="46"/>
      <c r="I120" s="34"/>
      <c r="J120" s="37">
        <v>86</v>
      </c>
      <c r="K120" s="38">
        <v>4</v>
      </c>
      <c r="L120" s="46">
        <v>200</v>
      </c>
      <c r="M120" s="47">
        <v>14</v>
      </c>
      <c r="N120" s="40"/>
      <c r="O120" s="40"/>
      <c r="P120" s="41"/>
      <c r="Q120" s="31"/>
      <c r="R120" s="31">
        <f t="shared" si="2"/>
        <v>319</v>
      </c>
    </row>
    <row r="121" spans="1:18" s="9" customFormat="1" ht="12">
      <c r="A121" s="42">
        <v>501</v>
      </c>
      <c r="B121" s="30" t="s">
        <v>152</v>
      </c>
      <c r="C121" s="31">
        <v>1</v>
      </c>
      <c r="D121" s="32">
        <v>13</v>
      </c>
      <c r="E121" s="44">
        <v>11</v>
      </c>
      <c r="F121" s="34">
        <v>10</v>
      </c>
      <c r="G121" s="45">
        <v>2</v>
      </c>
      <c r="H121" s="46">
        <v>5</v>
      </c>
      <c r="I121" s="34">
        <v>25</v>
      </c>
      <c r="J121" s="37">
        <v>15</v>
      </c>
      <c r="K121" s="38">
        <v>8</v>
      </c>
      <c r="L121" s="46">
        <v>1</v>
      </c>
      <c r="M121" s="47">
        <v>3</v>
      </c>
      <c r="N121" s="40"/>
      <c r="O121" s="48">
        <v>2</v>
      </c>
      <c r="P121" s="41"/>
      <c r="Q121" s="31"/>
      <c r="R121" s="31">
        <f t="shared" si="2"/>
        <v>96</v>
      </c>
    </row>
    <row r="122" spans="1:18" s="9" customFormat="1">
      <c r="A122" s="42">
        <v>504</v>
      </c>
      <c r="B122" s="30" t="s">
        <v>153</v>
      </c>
      <c r="C122" s="31"/>
      <c r="D122" s="68"/>
      <c r="E122" s="44"/>
      <c r="F122" s="34"/>
      <c r="G122" s="31"/>
      <c r="H122" s="46"/>
      <c r="I122" s="34"/>
      <c r="J122"/>
      <c r="K122" s="38"/>
      <c r="L122" s="46"/>
      <c r="M122" s="47"/>
      <c r="N122" s="40"/>
      <c r="O122"/>
      <c r="P122" s="41"/>
      <c r="Q122" s="31"/>
      <c r="R122" s="31">
        <f t="shared" si="2"/>
        <v>0</v>
      </c>
    </row>
    <row r="123" spans="1:18" s="9" customFormat="1" ht="12">
      <c r="A123" s="42">
        <v>506</v>
      </c>
      <c r="B123" s="30" t="s">
        <v>154</v>
      </c>
      <c r="C123" s="31">
        <v>1</v>
      </c>
      <c r="D123" s="32"/>
      <c r="E123" s="44"/>
      <c r="F123" s="34">
        <v>3</v>
      </c>
      <c r="G123" s="45"/>
      <c r="H123" s="46">
        <v>12</v>
      </c>
      <c r="I123" s="34">
        <v>3</v>
      </c>
      <c r="J123" s="37">
        <v>1</v>
      </c>
      <c r="K123" s="38">
        <v>3</v>
      </c>
      <c r="L123" s="46">
        <v>7</v>
      </c>
      <c r="M123" s="47">
        <v>3</v>
      </c>
      <c r="N123" s="40">
        <v>1</v>
      </c>
      <c r="O123" s="48">
        <v>1</v>
      </c>
      <c r="P123" s="41"/>
      <c r="Q123" s="31"/>
      <c r="R123" s="31">
        <f t="shared" si="2"/>
        <v>35</v>
      </c>
    </row>
    <row r="124" spans="1:18" s="9" customFormat="1" ht="12">
      <c r="A124" s="42">
        <v>513</v>
      </c>
      <c r="B124" s="30" t="s">
        <v>155</v>
      </c>
      <c r="C124" s="31"/>
      <c r="D124" s="32"/>
      <c r="E124" s="44">
        <v>1</v>
      </c>
      <c r="F124" s="34"/>
      <c r="G124" s="45"/>
      <c r="H124" s="46"/>
      <c r="I124" s="34"/>
      <c r="J124" s="37"/>
      <c r="K124" s="38"/>
      <c r="L124" s="46"/>
      <c r="M124" s="47"/>
      <c r="N124" s="40"/>
      <c r="O124" s="40"/>
      <c r="P124" s="41"/>
      <c r="Q124" s="31"/>
      <c r="R124" s="31">
        <f t="shared" si="2"/>
        <v>1</v>
      </c>
    </row>
    <row r="125" spans="1:18" s="9" customFormat="1" ht="12">
      <c r="A125" s="42">
        <v>516</v>
      </c>
      <c r="B125" s="43" t="s">
        <v>156</v>
      </c>
      <c r="C125" s="31"/>
      <c r="D125" s="32"/>
      <c r="E125" s="44"/>
      <c r="F125" s="34"/>
      <c r="G125" s="45"/>
      <c r="H125" s="46"/>
      <c r="I125" s="34"/>
      <c r="J125" s="37"/>
      <c r="K125" s="38"/>
      <c r="L125" s="46">
        <v>11</v>
      </c>
      <c r="M125" s="47"/>
      <c r="N125" s="40"/>
      <c r="O125" s="40"/>
      <c r="P125" s="41"/>
      <c r="Q125" s="31"/>
      <c r="R125" s="31">
        <f t="shared" si="2"/>
        <v>11</v>
      </c>
    </row>
    <row r="126" spans="1:18" s="9" customFormat="1" ht="12">
      <c r="A126" s="49">
        <v>522</v>
      </c>
      <c r="B126" s="43" t="s">
        <v>157</v>
      </c>
      <c r="C126" s="31"/>
      <c r="D126" s="32"/>
      <c r="E126" s="44"/>
      <c r="F126" s="34"/>
      <c r="G126" s="45"/>
      <c r="H126" s="46"/>
      <c r="I126" s="34"/>
      <c r="J126" s="37"/>
      <c r="K126" s="38"/>
      <c r="L126" s="46">
        <v>1</v>
      </c>
      <c r="M126" s="47"/>
      <c r="N126" s="40"/>
      <c r="O126" s="40"/>
      <c r="P126" s="41"/>
      <c r="Q126" s="31"/>
      <c r="R126" s="31">
        <f t="shared" si="2"/>
        <v>1</v>
      </c>
    </row>
    <row r="127" spans="1:18" s="9" customFormat="1" ht="12">
      <c r="A127" s="42">
        <v>524</v>
      </c>
      <c r="B127" s="30" t="s">
        <v>158</v>
      </c>
      <c r="C127" s="31"/>
      <c r="D127" s="32"/>
      <c r="E127" s="44"/>
      <c r="F127" s="34"/>
      <c r="G127" s="45"/>
      <c r="H127" s="46">
        <v>1</v>
      </c>
      <c r="I127" s="34">
        <v>6</v>
      </c>
      <c r="J127" s="37"/>
      <c r="K127" s="38"/>
      <c r="L127" s="46">
        <v>2</v>
      </c>
      <c r="M127" s="47"/>
      <c r="N127" s="40">
        <v>1</v>
      </c>
      <c r="O127" s="40"/>
      <c r="P127" s="41"/>
      <c r="Q127" s="31"/>
      <c r="R127" s="31">
        <f t="shared" si="2"/>
        <v>10</v>
      </c>
    </row>
    <row r="128" spans="1:18" s="9" customFormat="1" ht="12">
      <c r="A128" s="42">
        <v>529</v>
      </c>
      <c r="B128" s="30" t="s">
        <v>159</v>
      </c>
      <c r="C128" s="31"/>
      <c r="D128" s="32"/>
      <c r="E128" s="44"/>
      <c r="F128" s="34"/>
      <c r="G128" s="45"/>
      <c r="H128" s="46"/>
      <c r="I128" s="34">
        <v>5</v>
      </c>
      <c r="J128" s="37"/>
      <c r="K128" s="38">
        <v>2</v>
      </c>
      <c r="L128" s="46">
        <v>1</v>
      </c>
      <c r="M128" s="47"/>
      <c r="N128" s="40"/>
      <c r="O128" s="40"/>
      <c r="P128" s="41"/>
      <c r="Q128" s="31"/>
      <c r="R128" s="31">
        <f t="shared" si="2"/>
        <v>8</v>
      </c>
    </row>
    <row r="129" spans="1:18" s="9" customFormat="1" ht="12">
      <c r="A129" s="42">
        <v>530</v>
      </c>
      <c r="B129" s="30" t="s">
        <v>160</v>
      </c>
      <c r="C129" s="31"/>
      <c r="D129" s="32"/>
      <c r="E129" s="44"/>
      <c r="F129" s="34"/>
      <c r="G129" s="45"/>
      <c r="H129" s="46"/>
      <c r="I129" s="34"/>
      <c r="J129" s="37"/>
      <c r="K129" s="38">
        <v>1</v>
      </c>
      <c r="L129" s="46">
        <v>4</v>
      </c>
      <c r="M129" s="47"/>
      <c r="N129" s="40"/>
      <c r="O129" s="40"/>
      <c r="P129" s="41"/>
      <c r="Q129" s="31"/>
      <c r="R129" s="31">
        <f t="shared" si="2"/>
        <v>5</v>
      </c>
    </row>
    <row r="130" spans="1:18" s="9" customFormat="1" ht="12">
      <c r="A130" s="42">
        <v>534</v>
      </c>
      <c r="B130" s="30" t="s">
        <v>161</v>
      </c>
      <c r="C130" s="31"/>
      <c r="D130" s="32"/>
      <c r="E130" s="44"/>
      <c r="F130" s="34"/>
      <c r="G130" s="45"/>
      <c r="H130" s="46"/>
      <c r="I130" s="34">
        <v>3</v>
      </c>
      <c r="J130" s="37"/>
      <c r="K130" s="38"/>
      <c r="L130" s="46"/>
      <c r="M130" s="47"/>
      <c r="N130" s="40"/>
      <c r="O130" s="40"/>
      <c r="P130" s="41"/>
      <c r="Q130" s="31"/>
      <c r="R130" s="31">
        <f t="shared" si="2"/>
        <v>3</v>
      </c>
    </row>
    <row r="131" spans="1:18" s="9" customFormat="1" ht="12">
      <c r="A131" s="42">
        <v>536</v>
      </c>
      <c r="B131" s="30" t="s">
        <v>162</v>
      </c>
      <c r="C131" s="31"/>
      <c r="D131" s="32">
        <v>7</v>
      </c>
      <c r="E131" s="44">
        <v>4</v>
      </c>
      <c r="F131" s="34">
        <v>11</v>
      </c>
      <c r="G131" s="45">
        <v>3</v>
      </c>
      <c r="H131" s="46">
        <v>2</v>
      </c>
      <c r="I131" s="34">
        <v>22</v>
      </c>
      <c r="J131" s="37"/>
      <c r="K131" s="38">
        <v>2</v>
      </c>
      <c r="L131" s="46">
        <v>11</v>
      </c>
      <c r="M131" s="47"/>
      <c r="N131" s="40">
        <v>4</v>
      </c>
      <c r="O131" s="40"/>
      <c r="P131" s="41"/>
      <c r="Q131" s="31"/>
      <c r="R131" s="31">
        <f t="shared" si="2"/>
        <v>66</v>
      </c>
    </row>
    <row r="132" spans="1:18" s="9" customFormat="1" ht="12">
      <c r="A132" s="42">
        <v>544</v>
      </c>
      <c r="B132" s="43" t="s">
        <v>163</v>
      </c>
      <c r="C132" s="31"/>
      <c r="D132" s="32"/>
      <c r="E132" s="44"/>
      <c r="F132" s="34"/>
      <c r="G132" s="45"/>
      <c r="H132" s="46"/>
      <c r="I132" s="34"/>
      <c r="J132" s="37"/>
      <c r="K132" s="38"/>
      <c r="L132" s="46"/>
      <c r="M132" s="47"/>
      <c r="N132" s="40"/>
      <c r="O132" s="40"/>
      <c r="P132" s="41"/>
      <c r="Q132" s="31"/>
      <c r="R132" s="31">
        <f t="shared" ref="R132:R195" si="3">SUM(C132:P132)</f>
        <v>0</v>
      </c>
    </row>
    <row r="133" spans="1:18" s="9" customFormat="1" ht="12">
      <c r="A133" s="49">
        <v>546</v>
      </c>
      <c r="B133" s="43" t="s">
        <v>164</v>
      </c>
      <c r="C133" s="31"/>
      <c r="D133" s="32"/>
      <c r="E133" s="44">
        <v>2</v>
      </c>
      <c r="F133" s="34"/>
      <c r="G133" s="45"/>
      <c r="H133" s="46"/>
      <c r="I133" s="34">
        <v>2</v>
      </c>
      <c r="J133" s="37"/>
      <c r="K133" s="38"/>
      <c r="L133" s="46"/>
      <c r="M133" s="47"/>
      <c r="N133" s="40"/>
      <c r="O133" s="40"/>
      <c r="P133" s="41"/>
      <c r="Q133" s="31"/>
      <c r="R133" s="31">
        <f t="shared" si="3"/>
        <v>4</v>
      </c>
    </row>
    <row r="134" spans="1:18" s="9" customFormat="1" ht="12">
      <c r="A134" s="49">
        <v>552</v>
      </c>
      <c r="B134" s="30" t="s">
        <v>165</v>
      </c>
      <c r="C134" s="31"/>
      <c r="D134" s="32"/>
      <c r="E134" s="44"/>
      <c r="F134" s="34"/>
      <c r="G134" s="45">
        <v>2</v>
      </c>
      <c r="H134" s="46"/>
      <c r="I134" s="34"/>
      <c r="J134" s="37"/>
      <c r="K134" s="38"/>
      <c r="L134" s="46"/>
      <c r="M134" s="47"/>
      <c r="N134" s="40"/>
      <c r="O134" s="40"/>
      <c r="P134" s="41"/>
      <c r="Q134" s="31"/>
      <c r="R134" s="31">
        <f t="shared" si="3"/>
        <v>2</v>
      </c>
    </row>
    <row r="135" spans="1:18" s="9" customFormat="1" ht="12">
      <c r="A135" s="42">
        <v>553</v>
      </c>
      <c r="B135" s="43" t="s">
        <v>166</v>
      </c>
      <c r="C135" s="31"/>
      <c r="D135" s="32"/>
      <c r="E135" s="44"/>
      <c r="F135" s="34"/>
      <c r="G135" s="45"/>
      <c r="H135" s="46"/>
      <c r="I135" s="34"/>
      <c r="J135" s="37"/>
      <c r="K135" s="38"/>
      <c r="L135" s="46"/>
      <c r="M135" s="47"/>
      <c r="N135" s="40"/>
      <c r="O135" s="40"/>
      <c r="P135" s="41"/>
      <c r="Q135" s="31"/>
      <c r="R135" s="31">
        <f t="shared" si="3"/>
        <v>0</v>
      </c>
    </row>
    <row r="136" spans="1:18" s="9" customFormat="1" ht="12">
      <c r="A136" s="42">
        <v>554</v>
      </c>
      <c r="B136" s="43" t="s">
        <v>167</v>
      </c>
      <c r="C136" s="31"/>
      <c r="D136" s="32"/>
      <c r="E136" s="44"/>
      <c r="F136" s="34"/>
      <c r="G136" s="45"/>
      <c r="H136" s="46"/>
      <c r="I136" s="34"/>
      <c r="J136" s="37"/>
      <c r="K136" s="38"/>
      <c r="L136" s="46"/>
      <c r="M136" s="47"/>
      <c r="N136" s="40"/>
      <c r="O136" s="40"/>
      <c r="P136" s="41"/>
      <c r="Q136" s="31"/>
      <c r="R136" s="31">
        <f t="shared" si="3"/>
        <v>0</v>
      </c>
    </row>
    <row r="137" spans="1:18" s="9" customFormat="1" ht="12">
      <c r="A137" s="42">
        <v>555</v>
      </c>
      <c r="B137" s="30" t="s">
        <v>168</v>
      </c>
      <c r="C137" s="31"/>
      <c r="D137" s="32"/>
      <c r="E137" s="44"/>
      <c r="F137" s="34"/>
      <c r="G137" s="45"/>
      <c r="H137" s="46"/>
      <c r="I137" s="34"/>
      <c r="J137" s="37"/>
      <c r="K137" s="38"/>
      <c r="L137" s="46"/>
      <c r="M137" s="47"/>
      <c r="N137" s="40"/>
      <c r="O137" s="40"/>
      <c r="P137" s="41"/>
      <c r="Q137" s="31"/>
      <c r="R137" s="31">
        <f t="shared" si="3"/>
        <v>0</v>
      </c>
    </row>
    <row r="138" spans="1:18" s="9" customFormat="1" ht="12">
      <c r="A138" s="42">
        <v>556</v>
      </c>
      <c r="B138" s="30" t="s">
        <v>169</v>
      </c>
      <c r="C138" s="31"/>
      <c r="D138" s="32"/>
      <c r="E138" s="44"/>
      <c r="F138" s="34"/>
      <c r="G138" s="45"/>
      <c r="H138" s="46"/>
      <c r="I138" s="34">
        <v>3</v>
      </c>
      <c r="J138" s="37"/>
      <c r="K138" s="38"/>
      <c r="L138" s="46">
        <v>4</v>
      </c>
      <c r="M138" s="47">
        <v>3</v>
      </c>
      <c r="N138" s="40"/>
      <c r="O138" s="40"/>
      <c r="P138" s="41"/>
      <c r="Q138" s="31"/>
      <c r="R138" s="31">
        <f t="shared" si="3"/>
        <v>10</v>
      </c>
    </row>
    <row r="139" spans="1:18" s="9" customFormat="1" ht="12">
      <c r="A139" s="42">
        <v>558</v>
      </c>
      <c r="B139" s="30" t="s">
        <v>170</v>
      </c>
      <c r="C139" s="31"/>
      <c r="D139" s="32"/>
      <c r="E139" s="44"/>
      <c r="F139" s="34"/>
      <c r="G139" s="45"/>
      <c r="H139" s="46"/>
      <c r="I139" s="34"/>
      <c r="J139" s="37"/>
      <c r="K139" s="38"/>
      <c r="L139" s="46"/>
      <c r="M139" s="47"/>
      <c r="N139" s="40">
        <v>1</v>
      </c>
      <c r="O139" s="40"/>
      <c r="P139" s="41"/>
      <c r="Q139" s="31"/>
      <c r="R139" s="31">
        <f t="shared" si="3"/>
        <v>1</v>
      </c>
    </row>
    <row r="140" spans="1:18" s="9" customFormat="1" ht="12">
      <c r="A140" s="42">
        <v>560</v>
      </c>
      <c r="B140" s="30" t="s">
        <v>171</v>
      </c>
      <c r="C140" s="31"/>
      <c r="D140" s="32"/>
      <c r="E140" s="44"/>
      <c r="F140" s="34"/>
      <c r="G140" s="45">
        <v>2</v>
      </c>
      <c r="H140" s="46"/>
      <c r="I140" s="34"/>
      <c r="J140" s="37"/>
      <c r="K140" s="38"/>
      <c r="L140" s="46"/>
      <c r="M140" s="47"/>
      <c r="N140" s="40"/>
      <c r="O140" s="48">
        <v>2</v>
      </c>
      <c r="P140" s="41"/>
      <c r="Q140" s="31"/>
      <c r="R140" s="31">
        <f t="shared" si="3"/>
        <v>4</v>
      </c>
    </row>
    <row r="141" spans="1:18" s="9" customFormat="1" ht="12">
      <c r="A141" s="42">
        <v>562</v>
      </c>
      <c r="B141" s="30" t="s">
        <v>172</v>
      </c>
      <c r="C141" s="31">
        <v>1</v>
      </c>
      <c r="D141" s="32">
        <v>1</v>
      </c>
      <c r="E141" s="44"/>
      <c r="F141" s="34">
        <v>2</v>
      </c>
      <c r="G141" s="45">
        <v>6</v>
      </c>
      <c r="H141" s="46">
        <v>2</v>
      </c>
      <c r="I141" s="34">
        <v>6</v>
      </c>
      <c r="J141" s="37">
        <v>2</v>
      </c>
      <c r="K141" s="38">
        <v>3</v>
      </c>
      <c r="L141" s="46">
        <v>4</v>
      </c>
      <c r="M141" s="47">
        <v>3</v>
      </c>
      <c r="N141" s="40">
        <v>3</v>
      </c>
      <c r="O141" s="48">
        <v>3</v>
      </c>
      <c r="P141" s="41"/>
      <c r="Q141" s="31"/>
      <c r="R141" s="31">
        <f t="shared" si="3"/>
        <v>36</v>
      </c>
    </row>
    <row r="142" spans="1:18" s="9" customFormat="1" ht="12">
      <c r="A142" s="42">
        <v>565</v>
      </c>
      <c r="B142" s="30" t="s">
        <v>173</v>
      </c>
      <c r="C142" s="31"/>
      <c r="D142" s="32"/>
      <c r="E142" s="44"/>
      <c r="F142" s="34"/>
      <c r="G142" s="45"/>
      <c r="H142" s="46">
        <v>1</v>
      </c>
      <c r="I142" s="34">
        <v>1</v>
      </c>
      <c r="J142" s="37">
        <v>15</v>
      </c>
      <c r="K142" s="38">
        <v>2</v>
      </c>
      <c r="L142" s="46">
        <v>16</v>
      </c>
      <c r="M142" s="47">
        <v>11</v>
      </c>
      <c r="N142" s="40">
        <v>2</v>
      </c>
      <c r="O142" s="48">
        <v>1</v>
      </c>
      <c r="P142" s="41"/>
      <c r="Q142" s="31"/>
      <c r="R142" s="31">
        <f t="shared" si="3"/>
        <v>49</v>
      </c>
    </row>
    <row r="143" spans="1:18" s="9" customFormat="1" ht="12">
      <c r="A143" s="42">
        <v>577</v>
      </c>
      <c r="B143" s="30" t="s">
        <v>174</v>
      </c>
      <c r="C143" s="31"/>
      <c r="D143" s="32"/>
      <c r="E143" s="44"/>
      <c r="F143" s="34"/>
      <c r="G143" s="45">
        <v>1</v>
      </c>
      <c r="H143" s="46"/>
      <c r="I143" s="34"/>
      <c r="J143" s="37"/>
      <c r="K143" s="38"/>
      <c r="L143" s="46"/>
      <c r="M143" s="47"/>
      <c r="N143" s="40"/>
      <c r="O143" s="40"/>
      <c r="P143" s="41"/>
      <c r="Q143" s="31"/>
      <c r="R143" s="31">
        <f t="shared" si="3"/>
        <v>1</v>
      </c>
    </row>
    <row r="144" spans="1:18" s="9" customFormat="1" ht="12">
      <c r="A144" s="42">
        <v>579</v>
      </c>
      <c r="B144" s="30" t="s">
        <v>175</v>
      </c>
      <c r="C144" s="31">
        <v>30</v>
      </c>
      <c r="D144" s="32">
        <v>71</v>
      </c>
      <c r="E144" s="44">
        <v>16</v>
      </c>
      <c r="F144" s="34">
        <v>7</v>
      </c>
      <c r="G144" s="45">
        <v>13</v>
      </c>
      <c r="H144" s="46">
        <v>12</v>
      </c>
      <c r="I144" s="34">
        <v>12</v>
      </c>
      <c r="J144" s="37">
        <v>4</v>
      </c>
      <c r="K144" s="38">
        <v>7</v>
      </c>
      <c r="L144" s="46">
        <v>14</v>
      </c>
      <c r="M144" s="47">
        <v>1</v>
      </c>
      <c r="N144" s="40">
        <v>14</v>
      </c>
      <c r="O144" s="48">
        <v>16</v>
      </c>
      <c r="P144" s="41"/>
      <c r="Q144" s="31"/>
      <c r="R144" s="31">
        <f t="shared" si="3"/>
        <v>217</v>
      </c>
    </row>
    <row r="145" spans="1:18" s="9" customFormat="1" ht="12">
      <c r="A145" s="42">
        <v>580</v>
      </c>
      <c r="B145" s="30" t="s">
        <v>176</v>
      </c>
      <c r="C145" s="31">
        <v>2</v>
      </c>
      <c r="D145" s="32"/>
      <c r="E145" s="44"/>
      <c r="F145" s="34"/>
      <c r="G145" s="45">
        <v>1</v>
      </c>
      <c r="H145" s="46"/>
      <c r="I145" s="34"/>
      <c r="J145" s="37"/>
      <c r="K145" s="38"/>
      <c r="L145" s="46"/>
      <c r="M145" s="47"/>
      <c r="N145" s="40"/>
      <c r="O145" s="40"/>
      <c r="P145" s="41"/>
      <c r="Q145" s="31"/>
      <c r="R145" s="31">
        <f t="shared" si="3"/>
        <v>3</v>
      </c>
    </row>
    <row r="146" spans="1:18" s="9" customFormat="1" ht="12">
      <c r="A146" s="42">
        <v>587</v>
      </c>
      <c r="B146" s="30" t="s">
        <v>177</v>
      </c>
      <c r="C146" s="31"/>
      <c r="D146" s="32"/>
      <c r="E146" s="44"/>
      <c r="F146" s="34"/>
      <c r="G146" s="45"/>
      <c r="H146" s="46"/>
      <c r="I146" s="34"/>
      <c r="J146" s="37"/>
      <c r="K146" s="38"/>
      <c r="L146" s="46"/>
      <c r="M146" s="47"/>
      <c r="N146" s="40"/>
      <c r="O146" s="48">
        <v>1</v>
      </c>
      <c r="P146" s="41"/>
      <c r="Q146" s="31"/>
      <c r="R146" s="31">
        <f t="shared" si="3"/>
        <v>1</v>
      </c>
    </row>
    <row r="147" spans="1:18" s="9" customFormat="1" ht="12">
      <c r="A147" s="42">
        <v>588</v>
      </c>
      <c r="B147" s="30" t="s">
        <v>178</v>
      </c>
      <c r="C147" s="31"/>
      <c r="D147" s="32"/>
      <c r="E147" s="44"/>
      <c r="F147" s="34"/>
      <c r="G147" s="45"/>
      <c r="H147" s="46"/>
      <c r="I147" s="34"/>
      <c r="J147" s="37"/>
      <c r="K147" s="38"/>
      <c r="L147" s="46"/>
      <c r="M147" s="47"/>
      <c r="N147" s="40"/>
      <c r="O147" s="40"/>
      <c r="P147" s="41"/>
      <c r="Q147" s="31"/>
      <c r="R147" s="31">
        <f t="shared" si="3"/>
        <v>0</v>
      </c>
    </row>
    <row r="148" spans="1:18" s="9" customFormat="1" ht="12">
      <c r="A148" s="42">
        <v>593</v>
      </c>
      <c r="B148" s="30" t="s">
        <v>179</v>
      </c>
      <c r="C148" s="31"/>
      <c r="D148" s="32"/>
      <c r="E148" s="44"/>
      <c r="F148" s="34"/>
      <c r="G148" s="45">
        <v>1</v>
      </c>
      <c r="H148" s="46">
        <v>1</v>
      </c>
      <c r="I148" s="34"/>
      <c r="J148" s="37">
        <v>14</v>
      </c>
      <c r="K148" s="38"/>
      <c r="L148" s="46">
        <v>1</v>
      </c>
      <c r="M148" s="47"/>
      <c r="N148" s="40"/>
      <c r="O148" s="48">
        <v>2</v>
      </c>
      <c r="P148" s="41"/>
      <c r="Q148" s="31"/>
      <c r="R148" s="31">
        <f t="shared" si="3"/>
        <v>19</v>
      </c>
    </row>
    <row r="149" spans="1:18" s="9" customFormat="1" ht="12">
      <c r="A149" s="42">
        <v>595</v>
      </c>
      <c r="B149" s="30" t="s">
        <v>180</v>
      </c>
      <c r="C149" s="31"/>
      <c r="D149" s="32">
        <v>5</v>
      </c>
      <c r="E149" s="44"/>
      <c r="F149" s="34"/>
      <c r="G149" s="45"/>
      <c r="H149" s="46"/>
      <c r="I149" s="34">
        <v>1</v>
      </c>
      <c r="J149" s="37"/>
      <c r="K149" s="38"/>
      <c r="L149" s="46">
        <v>2</v>
      </c>
      <c r="M149" s="47">
        <v>1</v>
      </c>
      <c r="N149" s="40"/>
      <c r="O149" s="40"/>
      <c r="P149" s="41"/>
      <c r="Q149" s="31"/>
      <c r="R149" s="31">
        <f t="shared" si="3"/>
        <v>9</v>
      </c>
    </row>
    <row r="150" spans="1:18" s="9" customFormat="1" ht="12">
      <c r="A150" s="42">
        <v>599</v>
      </c>
      <c r="B150" s="30" t="s">
        <v>181</v>
      </c>
      <c r="C150" s="31"/>
      <c r="D150" s="32"/>
      <c r="E150" s="44"/>
      <c r="F150" s="34">
        <v>1</v>
      </c>
      <c r="G150" s="45"/>
      <c r="H150" s="46"/>
      <c r="I150" s="34">
        <v>6</v>
      </c>
      <c r="J150" s="37"/>
      <c r="K150" s="38"/>
      <c r="L150" s="46">
        <v>5</v>
      </c>
      <c r="M150" s="47">
        <v>1</v>
      </c>
      <c r="N150" s="40"/>
      <c r="O150" s="40"/>
      <c r="P150" s="41"/>
      <c r="Q150" s="31"/>
      <c r="R150" s="31">
        <f t="shared" si="3"/>
        <v>13</v>
      </c>
    </row>
    <row r="151" spans="1:18" s="9" customFormat="1" ht="12">
      <c r="A151" s="42">
        <v>605</v>
      </c>
      <c r="B151" s="43" t="s">
        <v>182</v>
      </c>
      <c r="C151" s="31"/>
      <c r="D151" s="32"/>
      <c r="E151" s="44"/>
      <c r="F151" s="34"/>
      <c r="G151" s="45"/>
      <c r="H151" s="46"/>
      <c r="I151" s="34">
        <v>1</v>
      </c>
      <c r="J151" s="37"/>
      <c r="K151" s="38"/>
      <c r="L151" s="46"/>
      <c r="M151" s="47"/>
      <c r="N151" s="40"/>
      <c r="O151" s="40"/>
      <c r="P151" s="41"/>
      <c r="Q151" s="31"/>
      <c r="R151" s="31">
        <f t="shared" si="3"/>
        <v>1</v>
      </c>
    </row>
    <row r="152" spans="1:18" s="9" customFormat="1" ht="12.75">
      <c r="A152" s="42">
        <v>606</v>
      </c>
      <c r="B152" s="30" t="s">
        <v>183</v>
      </c>
      <c r="C152" s="31"/>
      <c r="D152" s="32"/>
      <c r="E152" s="44"/>
      <c r="F152" s="34"/>
      <c r="G152" s="45"/>
      <c r="H152" s="55"/>
      <c r="I152" s="34">
        <v>6</v>
      </c>
      <c r="J152" s="37"/>
      <c r="K152" s="38">
        <v>3</v>
      </c>
      <c r="L152" s="55">
        <v>2</v>
      </c>
      <c r="M152" s="47">
        <v>1</v>
      </c>
      <c r="N152" s="40"/>
      <c r="O152" s="40"/>
      <c r="P152" s="41"/>
      <c r="Q152" s="31"/>
      <c r="R152" s="31">
        <f t="shared" si="3"/>
        <v>12</v>
      </c>
    </row>
    <row r="153" spans="1:18" s="9" customFormat="1" ht="12">
      <c r="A153" s="49">
        <v>612</v>
      </c>
      <c r="B153" s="30" t="s">
        <v>184</v>
      </c>
      <c r="C153" s="31">
        <v>3</v>
      </c>
      <c r="D153" s="32"/>
      <c r="E153" s="44"/>
      <c r="F153" s="34">
        <v>1</v>
      </c>
      <c r="G153" s="45">
        <v>3</v>
      </c>
      <c r="H153" s="46">
        <v>1</v>
      </c>
      <c r="I153" s="34">
        <v>2</v>
      </c>
      <c r="J153" s="37"/>
      <c r="K153" s="38">
        <v>5</v>
      </c>
      <c r="L153" s="46">
        <v>3</v>
      </c>
      <c r="M153" s="47">
        <v>8</v>
      </c>
      <c r="N153" s="40">
        <v>2</v>
      </c>
      <c r="O153" s="40"/>
      <c r="P153" s="41"/>
      <c r="Q153" s="31"/>
      <c r="R153" s="31">
        <f t="shared" si="3"/>
        <v>28</v>
      </c>
    </row>
    <row r="154" spans="1:18" s="9" customFormat="1" ht="12">
      <c r="A154" s="42">
        <v>614</v>
      </c>
      <c r="B154" s="30" t="s">
        <v>185</v>
      </c>
      <c r="C154" s="31">
        <v>8</v>
      </c>
      <c r="D154" s="32"/>
      <c r="E154" s="44">
        <v>3</v>
      </c>
      <c r="F154" s="34"/>
      <c r="G154" s="45"/>
      <c r="H154" s="46">
        <v>2</v>
      </c>
      <c r="I154" s="34"/>
      <c r="J154" s="37">
        <v>16</v>
      </c>
      <c r="K154" s="38">
        <v>15</v>
      </c>
      <c r="L154" s="46">
        <v>6</v>
      </c>
      <c r="M154" s="47"/>
      <c r="N154" s="40"/>
      <c r="O154" s="48">
        <v>2</v>
      </c>
      <c r="P154" s="41"/>
      <c r="Q154" s="31"/>
      <c r="R154" s="31">
        <f t="shared" si="3"/>
        <v>52</v>
      </c>
    </row>
    <row r="155" spans="1:18" s="9" customFormat="1" ht="12">
      <c r="A155" s="42">
        <v>615</v>
      </c>
      <c r="B155" s="30" t="s">
        <v>186</v>
      </c>
      <c r="C155" s="31"/>
      <c r="D155" s="32"/>
      <c r="E155" s="44"/>
      <c r="F155" s="34"/>
      <c r="G155" s="45"/>
      <c r="H155" s="46"/>
      <c r="I155" s="34">
        <v>3</v>
      </c>
      <c r="J155" s="37"/>
      <c r="K155" s="38"/>
      <c r="L155" s="46">
        <v>13</v>
      </c>
      <c r="M155" s="47"/>
      <c r="N155" s="40"/>
      <c r="O155" s="40"/>
      <c r="P155" s="41"/>
      <c r="Q155" s="31"/>
      <c r="R155" s="31">
        <f t="shared" si="3"/>
        <v>16</v>
      </c>
    </row>
    <row r="156" spans="1:18" s="9" customFormat="1" ht="12">
      <c r="A156" s="42">
        <v>616</v>
      </c>
      <c r="B156" s="30" t="s">
        <v>187</v>
      </c>
      <c r="C156" s="31">
        <v>5</v>
      </c>
      <c r="D156" s="32">
        <v>13</v>
      </c>
      <c r="E156" s="44">
        <v>4</v>
      </c>
      <c r="F156" s="34">
        <v>4</v>
      </c>
      <c r="G156" s="45">
        <v>11</v>
      </c>
      <c r="H156" s="46">
        <v>9</v>
      </c>
      <c r="I156" s="34">
        <v>20</v>
      </c>
      <c r="J156" s="37">
        <v>10</v>
      </c>
      <c r="K156" s="38">
        <v>10</v>
      </c>
      <c r="L156" s="46">
        <v>10</v>
      </c>
      <c r="M156" s="47">
        <v>15</v>
      </c>
      <c r="N156" s="40">
        <v>15</v>
      </c>
      <c r="O156" s="48">
        <v>2</v>
      </c>
      <c r="P156" s="41"/>
      <c r="Q156" s="31"/>
      <c r="R156" s="31">
        <f t="shared" si="3"/>
        <v>128</v>
      </c>
    </row>
    <row r="157" spans="1:18" s="9" customFormat="1" ht="12">
      <c r="A157" s="42">
        <v>619</v>
      </c>
      <c r="B157" s="30" t="s">
        <v>188</v>
      </c>
      <c r="C157" s="31"/>
      <c r="D157" s="32"/>
      <c r="E157" s="44"/>
      <c r="F157" s="34"/>
      <c r="G157" s="45">
        <v>3</v>
      </c>
      <c r="H157" s="46">
        <v>14</v>
      </c>
      <c r="I157" s="34">
        <v>10</v>
      </c>
      <c r="J157" s="37"/>
      <c r="K157" s="38">
        <v>5</v>
      </c>
      <c r="L157" s="46">
        <v>6</v>
      </c>
      <c r="M157" s="47">
        <v>23</v>
      </c>
      <c r="N157" s="40"/>
      <c r="O157" s="40"/>
      <c r="P157" s="41"/>
      <c r="Q157" s="31"/>
      <c r="R157" s="31">
        <f t="shared" si="3"/>
        <v>61</v>
      </c>
    </row>
    <row r="158" spans="1:18" s="9" customFormat="1" ht="12">
      <c r="A158" s="42">
        <v>624</v>
      </c>
      <c r="B158" s="30" t="s">
        <v>189</v>
      </c>
      <c r="C158" s="31">
        <v>25</v>
      </c>
      <c r="D158" s="32">
        <v>9</v>
      </c>
      <c r="E158" s="44">
        <v>3</v>
      </c>
      <c r="F158" s="34">
        <v>6</v>
      </c>
      <c r="G158" s="45">
        <v>11</v>
      </c>
      <c r="H158" s="46">
        <v>17</v>
      </c>
      <c r="I158" s="34">
        <v>20</v>
      </c>
      <c r="J158" s="37">
        <v>20</v>
      </c>
      <c r="K158" s="38">
        <v>7</v>
      </c>
      <c r="L158" s="46">
        <v>8</v>
      </c>
      <c r="M158" s="47">
        <v>12</v>
      </c>
      <c r="N158" s="40">
        <v>4</v>
      </c>
      <c r="O158" s="48">
        <v>3</v>
      </c>
      <c r="P158" s="41"/>
      <c r="Q158" s="31"/>
      <c r="R158" s="31">
        <f t="shared" si="3"/>
        <v>145</v>
      </c>
    </row>
    <row r="159" spans="1:18" s="9" customFormat="1" ht="12">
      <c r="A159" s="42">
        <v>626</v>
      </c>
      <c r="B159" s="30" t="s">
        <v>190</v>
      </c>
      <c r="C159" s="31">
        <v>50</v>
      </c>
      <c r="D159" s="32">
        <v>1</v>
      </c>
      <c r="E159" s="44"/>
      <c r="F159" s="34"/>
      <c r="G159" s="45"/>
      <c r="H159" s="46"/>
      <c r="I159" s="34"/>
      <c r="J159" s="37"/>
      <c r="K159" s="38">
        <v>2</v>
      </c>
      <c r="L159" s="46"/>
      <c r="M159" s="47"/>
      <c r="N159" s="40">
        <v>8</v>
      </c>
      <c r="O159" s="48">
        <v>1</v>
      </c>
      <c r="P159" s="41"/>
      <c r="Q159" s="31"/>
      <c r="R159" s="31">
        <f t="shared" si="3"/>
        <v>62</v>
      </c>
    </row>
    <row r="160" spans="1:18" s="9" customFormat="1" ht="12">
      <c r="A160" s="42">
        <v>627</v>
      </c>
      <c r="B160" s="30" t="s">
        <v>191</v>
      </c>
      <c r="C160" s="31"/>
      <c r="D160" s="32"/>
      <c r="E160" s="44"/>
      <c r="F160" s="34"/>
      <c r="G160" s="45"/>
      <c r="H160" s="46"/>
      <c r="I160" s="34"/>
      <c r="J160" s="37"/>
      <c r="K160" s="38"/>
      <c r="L160" s="46">
        <v>4</v>
      </c>
      <c r="M160" s="47"/>
      <c r="N160" s="40"/>
      <c r="O160" s="40"/>
      <c r="P160" s="41"/>
      <c r="Q160" s="31"/>
      <c r="R160" s="31">
        <f t="shared" si="3"/>
        <v>4</v>
      </c>
    </row>
    <row r="161" spans="1:18" s="9" customFormat="1" ht="12">
      <c r="A161" s="42">
        <v>632</v>
      </c>
      <c r="B161" s="30" t="s">
        <v>192</v>
      </c>
      <c r="C161" s="31">
        <v>8</v>
      </c>
      <c r="D161" s="32">
        <v>32</v>
      </c>
      <c r="E161" s="44"/>
      <c r="F161" s="34">
        <v>22</v>
      </c>
      <c r="G161" s="45">
        <v>1</v>
      </c>
      <c r="H161" s="46">
        <v>9</v>
      </c>
      <c r="I161" s="34">
        <v>42</v>
      </c>
      <c r="J161" s="37"/>
      <c r="K161" s="38">
        <v>12</v>
      </c>
      <c r="L161" s="46">
        <v>13</v>
      </c>
      <c r="M161" s="47">
        <v>2</v>
      </c>
      <c r="N161" s="40">
        <v>11</v>
      </c>
      <c r="O161" s="40"/>
      <c r="P161" s="41"/>
      <c r="Q161" s="31"/>
      <c r="R161" s="31">
        <f t="shared" si="3"/>
        <v>152</v>
      </c>
    </row>
    <row r="162" spans="1:18" s="9" customFormat="1" ht="12">
      <c r="A162" s="42">
        <v>634</v>
      </c>
      <c r="B162" s="30" t="s">
        <v>193</v>
      </c>
      <c r="C162" s="31"/>
      <c r="D162" s="32">
        <v>40</v>
      </c>
      <c r="E162" s="44"/>
      <c r="F162" s="34"/>
      <c r="G162" s="45">
        <v>25</v>
      </c>
      <c r="H162" s="46">
        <v>3</v>
      </c>
      <c r="I162" s="34">
        <v>18</v>
      </c>
      <c r="J162" s="37">
        <v>16</v>
      </c>
      <c r="K162" s="38"/>
      <c r="L162" s="46">
        <v>34</v>
      </c>
      <c r="M162" s="47">
        <v>15</v>
      </c>
      <c r="N162" s="40"/>
      <c r="O162" s="48">
        <v>3</v>
      </c>
      <c r="P162" s="41"/>
      <c r="Q162" s="31"/>
      <c r="R162" s="31">
        <f t="shared" si="3"/>
        <v>154</v>
      </c>
    </row>
    <row r="163" spans="1:18" s="9" customFormat="1" ht="12">
      <c r="A163" s="42">
        <v>636</v>
      </c>
      <c r="B163" s="30" t="s">
        <v>194</v>
      </c>
      <c r="C163" s="31"/>
      <c r="D163" s="32">
        <v>48</v>
      </c>
      <c r="E163" s="44"/>
      <c r="F163" s="34">
        <v>21</v>
      </c>
      <c r="G163" s="45">
        <v>1</v>
      </c>
      <c r="H163" s="46">
        <v>21</v>
      </c>
      <c r="I163" s="34">
        <v>5</v>
      </c>
      <c r="J163" s="37"/>
      <c r="K163" s="38">
        <v>4</v>
      </c>
      <c r="L163" s="46">
        <v>4</v>
      </c>
      <c r="M163" s="47"/>
      <c r="N163" s="40"/>
      <c r="O163" s="48">
        <v>2</v>
      </c>
      <c r="P163" s="41"/>
      <c r="Q163" s="31"/>
      <c r="R163" s="31">
        <f t="shared" si="3"/>
        <v>106</v>
      </c>
    </row>
    <row r="164" spans="1:18" s="9" customFormat="1" ht="12">
      <c r="A164" s="42">
        <v>637</v>
      </c>
      <c r="B164" s="30" t="s">
        <v>195</v>
      </c>
      <c r="C164" s="31">
        <v>5</v>
      </c>
      <c r="D164" s="32">
        <v>12</v>
      </c>
      <c r="E164" s="44">
        <v>300</v>
      </c>
      <c r="F164" s="34">
        <v>4</v>
      </c>
      <c r="G164" s="45">
        <v>8</v>
      </c>
      <c r="H164" s="46"/>
      <c r="I164" s="34"/>
      <c r="J164" s="37"/>
      <c r="K164" s="38"/>
      <c r="L164" s="46"/>
      <c r="M164" s="47"/>
      <c r="N164" s="40"/>
      <c r="O164" s="40"/>
      <c r="P164" s="41"/>
      <c r="Q164" s="31"/>
      <c r="R164" s="31">
        <f t="shared" si="3"/>
        <v>329</v>
      </c>
    </row>
    <row r="165" spans="1:18" s="9" customFormat="1" ht="12">
      <c r="A165" s="42">
        <v>638</v>
      </c>
      <c r="B165" s="30" t="s">
        <v>196</v>
      </c>
      <c r="C165" s="31">
        <v>11</v>
      </c>
      <c r="D165" s="32">
        <v>26</v>
      </c>
      <c r="E165" s="44"/>
      <c r="F165" s="34">
        <v>232</v>
      </c>
      <c r="G165" s="45">
        <v>49</v>
      </c>
      <c r="H165" s="46">
        <v>87</v>
      </c>
      <c r="I165" s="34"/>
      <c r="J165" s="37"/>
      <c r="K165" s="38">
        <v>32</v>
      </c>
      <c r="L165" s="46">
        <v>16</v>
      </c>
      <c r="M165" s="47"/>
      <c r="N165" s="40"/>
      <c r="O165" s="48">
        <v>84</v>
      </c>
      <c r="P165" s="41"/>
      <c r="Q165" s="31"/>
      <c r="R165" s="31">
        <f t="shared" si="3"/>
        <v>537</v>
      </c>
    </row>
    <row r="166" spans="1:18" s="9" customFormat="1" ht="12">
      <c r="A166" s="42">
        <v>640</v>
      </c>
      <c r="B166" s="30" t="s">
        <v>197</v>
      </c>
      <c r="C166" s="31">
        <v>10</v>
      </c>
      <c r="D166" s="32">
        <v>23</v>
      </c>
      <c r="E166" s="44">
        <v>60</v>
      </c>
      <c r="F166" s="34">
        <v>61</v>
      </c>
      <c r="G166" s="45"/>
      <c r="H166" s="46">
        <v>12</v>
      </c>
      <c r="I166" s="34">
        <v>10</v>
      </c>
      <c r="J166" s="37">
        <v>2</v>
      </c>
      <c r="K166" s="38">
        <v>3</v>
      </c>
      <c r="L166" s="46">
        <v>20</v>
      </c>
      <c r="M166" s="47">
        <v>14</v>
      </c>
      <c r="N166" s="40">
        <v>10</v>
      </c>
      <c r="O166" s="48">
        <v>8</v>
      </c>
      <c r="P166" s="41"/>
      <c r="Q166" s="31"/>
      <c r="R166" s="31">
        <f t="shared" si="3"/>
        <v>233</v>
      </c>
    </row>
    <row r="167" spans="1:18" s="9" customFormat="1" ht="12">
      <c r="A167" s="42">
        <v>640.1</v>
      </c>
      <c r="B167" s="63" t="s">
        <v>198</v>
      </c>
      <c r="C167" s="31"/>
      <c r="D167" s="32"/>
      <c r="E167" s="44"/>
      <c r="F167" s="34"/>
      <c r="G167" s="45"/>
      <c r="H167" s="46"/>
      <c r="I167" s="34"/>
      <c r="J167" s="37"/>
      <c r="K167" s="38"/>
      <c r="L167" s="46"/>
      <c r="M167" s="53"/>
      <c r="N167" s="40"/>
      <c r="O167" s="40"/>
      <c r="P167" s="41"/>
      <c r="Q167" s="31"/>
      <c r="R167" s="31">
        <f t="shared" si="3"/>
        <v>0</v>
      </c>
    </row>
    <row r="168" spans="1:18" s="9" customFormat="1" ht="12">
      <c r="A168" s="42">
        <v>643</v>
      </c>
      <c r="B168" s="30" t="s">
        <v>199</v>
      </c>
      <c r="C168" s="31"/>
      <c r="D168" s="32">
        <v>2</v>
      </c>
      <c r="E168" s="44">
        <v>2</v>
      </c>
      <c r="F168" s="34"/>
      <c r="G168" s="45"/>
      <c r="H168" s="46"/>
      <c r="I168" s="34">
        <v>9</v>
      </c>
      <c r="J168" s="37"/>
      <c r="K168" s="38">
        <v>2</v>
      </c>
      <c r="L168" s="46">
        <v>1</v>
      </c>
      <c r="M168" s="47">
        <v>2</v>
      </c>
      <c r="N168" s="40"/>
      <c r="O168" s="40"/>
      <c r="P168" s="41"/>
      <c r="Q168" s="31"/>
      <c r="R168" s="31">
        <f t="shared" si="3"/>
        <v>18</v>
      </c>
    </row>
    <row r="169" spans="1:18" s="9" customFormat="1" ht="12">
      <c r="A169" s="42">
        <v>644</v>
      </c>
      <c r="B169" s="30" t="s">
        <v>200</v>
      </c>
      <c r="C169" s="31"/>
      <c r="D169" s="32"/>
      <c r="E169" s="44"/>
      <c r="F169" s="34"/>
      <c r="G169" s="45"/>
      <c r="H169" s="46"/>
      <c r="I169" s="34">
        <v>7</v>
      </c>
      <c r="J169" s="37"/>
      <c r="K169" s="38">
        <v>2</v>
      </c>
      <c r="L169" s="46">
        <v>2</v>
      </c>
      <c r="M169" s="47">
        <v>4</v>
      </c>
      <c r="N169" s="40"/>
      <c r="O169" s="40"/>
      <c r="P169" s="41"/>
      <c r="Q169" s="31"/>
      <c r="R169" s="31">
        <f t="shared" si="3"/>
        <v>15</v>
      </c>
    </row>
    <row r="170" spans="1:18" s="9" customFormat="1" ht="12">
      <c r="A170" s="42">
        <v>651</v>
      </c>
      <c r="B170" s="30" t="s">
        <v>201</v>
      </c>
      <c r="C170" s="31">
        <v>2</v>
      </c>
      <c r="D170" s="32"/>
      <c r="E170" s="44"/>
      <c r="F170" s="34"/>
      <c r="G170" s="45">
        <v>1</v>
      </c>
      <c r="H170" s="46">
        <v>1</v>
      </c>
      <c r="I170" s="34"/>
      <c r="J170" s="37">
        <v>11</v>
      </c>
      <c r="K170" s="38">
        <v>3</v>
      </c>
      <c r="L170" s="46">
        <v>3</v>
      </c>
      <c r="M170" s="47"/>
      <c r="N170" s="40"/>
      <c r="O170" s="40"/>
      <c r="P170" s="41"/>
      <c r="Q170" s="31"/>
      <c r="R170" s="31">
        <f t="shared" si="3"/>
        <v>21</v>
      </c>
    </row>
    <row r="171" spans="1:18" s="9" customFormat="1" ht="12">
      <c r="A171" s="42">
        <v>655</v>
      </c>
      <c r="B171" s="30" t="s">
        <v>202</v>
      </c>
      <c r="C171" s="31"/>
      <c r="D171" s="32"/>
      <c r="E171" s="44">
        <v>11</v>
      </c>
      <c r="F171" s="34"/>
      <c r="G171" s="45"/>
      <c r="H171" s="46">
        <v>4</v>
      </c>
      <c r="I171" s="34"/>
      <c r="J171" s="37">
        <v>2</v>
      </c>
      <c r="K171" s="38"/>
      <c r="L171" s="46"/>
      <c r="M171" s="47">
        <v>1</v>
      </c>
      <c r="N171" s="40"/>
      <c r="O171" s="40"/>
      <c r="P171" s="41"/>
      <c r="Q171" s="31"/>
      <c r="R171" s="31">
        <f t="shared" si="3"/>
        <v>18</v>
      </c>
    </row>
    <row r="172" spans="1:18" s="9" customFormat="1" ht="12.75">
      <c r="A172" s="42">
        <v>656</v>
      </c>
      <c r="B172" s="30" t="s">
        <v>203</v>
      </c>
      <c r="C172" s="31"/>
      <c r="D172" s="32"/>
      <c r="E172" s="44"/>
      <c r="F172" s="34"/>
      <c r="G172" s="45"/>
      <c r="H172" s="55"/>
      <c r="I172" s="34"/>
      <c r="J172" s="37"/>
      <c r="K172" s="38"/>
      <c r="L172" s="55">
        <v>1</v>
      </c>
      <c r="M172" s="47"/>
      <c r="N172" s="40"/>
      <c r="O172" s="40"/>
      <c r="P172" s="41"/>
      <c r="Q172" s="31"/>
      <c r="R172" s="31">
        <f t="shared" si="3"/>
        <v>1</v>
      </c>
    </row>
    <row r="173" spans="1:18" s="9" customFormat="1" ht="12">
      <c r="A173" s="49">
        <v>657</v>
      </c>
      <c r="B173" s="30" t="s">
        <v>204</v>
      </c>
      <c r="C173" s="31"/>
      <c r="D173" s="32"/>
      <c r="E173" s="44"/>
      <c r="F173" s="34"/>
      <c r="G173" s="45"/>
      <c r="H173" s="46"/>
      <c r="I173" s="34"/>
      <c r="J173" s="37"/>
      <c r="K173" s="38">
        <v>2</v>
      </c>
      <c r="L173" s="46">
        <v>2</v>
      </c>
      <c r="M173" s="47">
        <v>2</v>
      </c>
      <c r="N173" s="40"/>
      <c r="O173" s="40"/>
      <c r="P173" s="41"/>
      <c r="Q173" s="31"/>
      <c r="R173" s="31">
        <f t="shared" si="3"/>
        <v>6</v>
      </c>
    </row>
    <row r="174" spans="1:18" s="9" customFormat="1" ht="12">
      <c r="A174" s="42">
        <v>658</v>
      </c>
      <c r="B174" s="43" t="s">
        <v>205</v>
      </c>
      <c r="C174" s="31"/>
      <c r="D174" s="32"/>
      <c r="E174" s="44"/>
      <c r="F174" s="34"/>
      <c r="G174" s="45"/>
      <c r="H174" s="46"/>
      <c r="I174" s="34"/>
      <c r="J174" s="37"/>
      <c r="K174" s="38"/>
      <c r="L174" s="46">
        <v>8</v>
      </c>
      <c r="M174" s="47">
        <v>1</v>
      </c>
      <c r="N174" s="40"/>
      <c r="O174" s="40"/>
      <c r="P174" s="41"/>
      <c r="Q174" s="31"/>
      <c r="R174" s="31">
        <f t="shared" si="3"/>
        <v>9</v>
      </c>
    </row>
    <row r="175" spans="1:18" s="9" customFormat="1" ht="12">
      <c r="A175" s="42">
        <v>660</v>
      </c>
      <c r="B175" s="30" t="s">
        <v>206</v>
      </c>
      <c r="C175" s="31"/>
      <c r="D175" s="32"/>
      <c r="E175" s="44"/>
      <c r="F175" s="34"/>
      <c r="G175" s="45"/>
      <c r="H175" s="46"/>
      <c r="I175" s="34"/>
      <c r="J175" s="37"/>
      <c r="K175" s="38"/>
      <c r="L175" s="46"/>
      <c r="M175" s="47"/>
      <c r="N175" s="40"/>
      <c r="O175" s="40"/>
      <c r="P175" s="41"/>
      <c r="Q175" s="31"/>
      <c r="R175" s="31">
        <f t="shared" si="3"/>
        <v>0</v>
      </c>
    </row>
    <row r="176" spans="1:18" s="9" customFormat="1" ht="12">
      <c r="A176" s="42">
        <v>662</v>
      </c>
      <c r="B176" s="30" t="s">
        <v>207</v>
      </c>
      <c r="C176" s="31">
        <v>2</v>
      </c>
      <c r="D176" s="32"/>
      <c r="E176" s="44"/>
      <c r="F176" s="34"/>
      <c r="G176" s="45"/>
      <c r="H176" s="46">
        <v>4</v>
      </c>
      <c r="I176" s="34"/>
      <c r="J176" s="37">
        <v>19</v>
      </c>
      <c r="K176" s="38">
        <v>1</v>
      </c>
      <c r="L176" s="46">
        <v>9</v>
      </c>
      <c r="M176" s="47">
        <v>1</v>
      </c>
      <c r="N176" s="40">
        <v>1</v>
      </c>
      <c r="O176" s="48">
        <v>2</v>
      </c>
      <c r="P176" s="41"/>
      <c r="Q176" s="31"/>
      <c r="R176" s="31">
        <f t="shared" si="3"/>
        <v>39</v>
      </c>
    </row>
    <row r="177" spans="1:18" s="9" customFormat="1" ht="12">
      <c r="A177" s="42">
        <v>663</v>
      </c>
      <c r="B177" s="30" t="s">
        <v>208</v>
      </c>
      <c r="C177" s="31"/>
      <c r="D177" s="32"/>
      <c r="E177" s="44"/>
      <c r="F177" s="34"/>
      <c r="G177" s="45">
        <v>1</v>
      </c>
      <c r="H177" s="46"/>
      <c r="I177" s="34"/>
      <c r="J177" s="37">
        <v>6</v>
      </c>
      <c r="K177" s="38"/>
      <c r="L177" s="46">
        <v>1</v>
      </c>
      <c r="M177" s="47"/>
      <c r="N177" s="40"/>
      <c r="O177" s="40"/>
      <c r="P177" s="41"/>
      <c r="Q177" s="31"/>
      <c r="R177" s="31">
        <f t="shared" si="3"/>
        <v>8</v>
      </c>
    </row>
    <row r="178" spans="1:18" s="9" customFormat="1" ht="12">
      <c r="A178" s="42">
        <v>665</v>
      </c>
      <c r="B178" s="30" t="s">
        <v>209</v>
      </c>
      <c r="C178" s="31"/>
      <c r="D178" s="32">
        <v>1</v>
      </c>
      <c r="E178" s="44"/>
      <c r="F178" s="34">
        <v>1</v>
      </c>
      <c r="G178" s="45"/>
      <c r="H178" s="46"/>
      <c r="I178" s="34">
        <v>1</v>
      </c>
      <c r="J178" s="37">
        <v>8</v>
      </c>
      <c r="K178" s="38"/>
      <c r="L178" s="46">
        <v>1</v>
      </c>
      <c r="M178" s="47"/>
      <c r="N178" s="40"/>
      <c r="O178" s="40"/>
      <c r="P178" s="41"/>
      <c r="Q178" s="31"/>
      <c r="R178" s="31">
        <f t="shared" si="3"/>
        <v>12</v>
      </c>
    </row>
    <row r="179" spans="1:18" s="9" customFormat="1" ht="12">
      <c r="A179" s="42">
        <v>666</v>
      </c>
      <c r="B179" s="30" t="s">
        <v>210</v>
      </c>
      <c r="C179" s="31"/>
      <c r="D179" s="32"/>
      <c r="E179" s="44"/>
      <c r="F179" s="34"/>
      <c r="G179" s="45"/>
      <c r="H179" s="46">
        <v>3</v>
      </c>
      <c r="I179" s="34">
        <v>10</v>
      </c>
      <c r="J179" s="37"/>
      <c r="K179" s="38">
        <v>1</v>
      </c>
      <c r="L179" s="46">
        <v>9</v>
      </c>
      <c r="M179" s="47"/>
      <c r="N179" s="40">
        <v>1</v>
      </c>
      <c r="O179" s="40"/>
      <c r="P179" s="41"/>
      <c r="Q179" s="31"/>
      <c r="R179" s="31">
        <f t="shared" si="3"/>
        <v>24</v>
      </c>
    </row>
    <row r="180" spans="1:18" s="9" customFormat="1" ht="12">
      <c r="A180" s="42">
        <v>669</v>
      </c>
      <c r="B180" s="30" t="s">
        <v>211</v>
      </c>
      <c r="C180" s="31"/>
      <c r="D180" s="32"/>
      <c r="E180" s="44"/>
      <c r="F180" s="34"/>
      <c r="G180" s="45"/>
      <c r="H180" s="46"/>
      <c r="I180" s="34"/>
      <c r="J180" s="37"/>
      <c r="K180" s="38"/>
      <c r="L180" s="46"/>
      <c r="M180" s="47"/>
      <c r="N180" s="40"/>
      <c r="O180" s="40"/>
      <c r="P180" s="41"/>
      <c r="Q180" s="31"/>
      <c r="R180" s="31">
        <f t="shared" si="3"/>
        <v>0</v>
      </c>
    </row>
    <row r="181" spans="1:18" s="9" customFormat="1" ht="12">
      <c r="A181" s="42">
        <v>670</v>
      </c>
      <c r="B181" s="30" t="s">
        <v>212</v>
      </c>
      <c r="C181" s="31"/>
      <c r="D181" s="32"/>
      <c r="E181" s="44"/>
      <c r="F181" s="34"/>
      <c r="G181" s="45"/>
      <c r="H181" s="46"/>
      <c r="I181" s="34"/>
      <c r="J181" s="37"/>
      <c r="K181" s="38"/>
      <c r="L181" s="46"/>
      <c r="M181" s="47"/>
      <c r="N181" s="40"/>
      <c r="O181" s="40"/>
      <c r="P181" s="41"/>
      <c r="Q181" s="31"/>
      <c r="R181" s="31">
        <f t="shared" si="3"/>
        <v>0</v>
      </c>
    </row>
    <row r="182" spans="1:18" s="9" customFormat="1" ht="12">
      <c r="A182" s="42">
        <v>672</v>
      </c>
      <c r="B182" s="30" t="s">
        <v>213</v>
      </c>
      <c r="C182" s="31"/>
      <c r="D182" s="32"/>
      <c r="E182" s="44"/>
      <c r="F182" s="34"/>
      <c r="G182" s="45"/>
      <c r="H182" s="46"/>
      <c r="I182" s="34"/>
      <c r="J182" s="37"/>
      <c r="K182" s="38"/>
      <c r="L182" s="46"/>
      <c r="M182" s="47"/>
      <c r="N182" s="40"/>
      <c r="O182" s="40"/>
      <c r="P182" s="41"/>
      <c r="Q182" s="31"/>
      <c r="R182" s="31">
        <f t="shared" si="3"/>
        <v>0</v>
      </c>
    </row>
    <row r="183" spans="1:18" s="9" customFormat="1" ht="12">
      <c r="A183" s="42">
        <v>673</v>
      </c>
      <c r="B183" s="30" t="s">
        <v>214</v>
      </c>
      <c r="C183" s="31"/>
      <c r="D183" s="32">
        <v>1</v>
      </c>
      <c r="E183" s="44"/>
      <c r="F183" s="34"/>
      <c r="G183" s="45"/>
      <c r="H183" s="46"/>
      <c r="I183" s="34">
        <v>25</v>
      </c>
      <c r="J183" s="37">
        <v>0</v>
      </c>
      <c r="K183" s="38">
        <v>3</v>
      </c>
      <c r="L183" s="46"/>
      <c r="M183" s="47"/>
      <c r="N183" s="40"/>
      <c r="O183" s="40"/>
      <c r="P183" s="41"/>
      <c r="Q183" s="31"/>
      <c r="R183" s="31">
        <f t="shared" si="3"/>
        <v>29</v>
      </c>
    </row>
    <row r="184" spans="1:18" s="9" customFormat="1" ht="12">
      <c r="A184" s="42">
        <v>682</v>
      </c>
      <c r="B184" s="43" t="s">
        <v>215</v>
      </c>
      <c r="C184" s="31">
        <v>2</v>
      </c>
      <c r="D184" s="32">
        <v>7</v>
      </c>
      <c r="E184" s="44">
        <v>4</v>
      </c>
      <c r="F184" s="34">
        <v>5</v>
      </c>
      <c r="G184" s="45">
        <v>2</v>
      </c>
      <c r="H184" s="46">
        <v>1</v>
      </c>
      <c r="I184" s="34">
        <v>2</v>
      </c>
      <c r="J184" s="37">
        <v>15</v>
      </c>
      <c r="K184" s="38">
        <v>9</v>
      </c>
      <c r="L184" s="46">
        <v>1</v>
      </c>
      <c r="M184" s="47"/>
      <c r="N184" s="40">
        <v>1</v>
      </c>
      <c r="O184" s="48">
        <v>4</v>
      </c>
      <c r="P184" s="41"/>
      <c r="Q184" s="31"/>
      <c r="R184" s="31">
        <f t="shared" si="3"/>
        <v>53</v>
      </c>
    </row>
    <row r="185" spans="1:18" s="9" customFormat="1" ht="12">
      <c r="A185" s="42">
        <v>699</v>
      </c>
      <c r="B185" s="43" t="s">
        <v>216</v>
      </c>
      <c r="C185" s="31"/>
      <c r="D185" s="32"/>
      <c r="E185" s="44"/>
      <c r="F185" s="34"/>
      <c r="G185" s="45"/>
      <c r="H185" s="46"/>
      <c r="I185" s="34"/>
      <c r="J185" s="37"/>
      <c r="K185" s="38"/>
      <c r="L185" s="46"/>
      <c r="M185" s="47"/>
      <c r="N185" s="40"/>
      <c r="O185" s="40"/>
      <c r="P185" s="41"/>
      <c r="Q185" s="31"/>
      <c r="R185" s="31">
        <f t="shared" si="3"/>
        <v>0</v>
      </c>
    </row>
    <row r="186" spans="1:18" s="9" customFormat="1" ht="12">
      <c r="A186" s="42">
        <v>700</v>
      </c>
      <c r="B186" s="30" t="s">
        <v>217</v>
      </c>
      <c r="C186" s="31"/>
      <c r="D186" s="32"/>
      <c r="E186" s="44"/>
      <c r="F186" s="34"/>
      <c r="G186" s="45"/>
      <c r="H186" s="46"/>
      <c r="I186" s="34"/>
      <c r="J186" s="37"/>
      <c r="K186" s="38">
        <v>1</v>
      </c>
      <c r="L186" s="46">
        <v>1</v>
      </c>
      <c r="M186" s="47"/>
      <c r="N186" s="40"/>
      <c r="O186" s="40"/>
      <c r="P186" s="41"/>
      <c r="Q186" s="31"/>
      <c r="R186" s="31">
        <f t="shared" si="3"/>
        <v>2</v>
      </c>
    </row>
    <row r="187" spans="1:18" s="9" customFormat="1" ht="12">
      <c r="A187" s="42">
        <v>701</v>
      </c>
      <c r="B187" s="30" t="s">
        <v>218</v>
      </c>
      <c r="C187" s="31"/>
      <c r="D187" s="32"/>
      <c r="E187" s="44">
        <v>3</v>
      </c>
      <c r="F187" s="34"/>
      <c r="G187" s="45">
        <v>4</v>
      </c>
      <c r="H187" s="46">
        <v>11</v>
      </c>
      <c r="I187" s="34">
        <v>10</v>
      </c>
      <c r="J187" s="37"/>
      <c r="K187" s="38">
        <v>28</v>
      </c>
      <c r="L187" s="46">
        <v>6</v>
      </c>
      <c r="M187" s="47">
        <v>17</v>
      </c>
      <c r="N187" s="40"/>
      <c r="O187" s="40"/>
      <c r="P187" s="41"/>
      <c r="Q187" s="31"/>
      <c r="R187" s="31">
        <f t="shared" si="3"/>
        <v>79</v>
      </c>
    </row>
    <row r="188" spans="1:18" s="9" customFormat="1" ht="12">
      <c r="A188" s="42">
        <v>702</v>
      </c>
      <c r="B188" s="30" t="s">
        <v>219</v>
      </c>
      <c r="C188" s="31"/>
      <c r="D188" s="32"/>
      <c r="E188" s="44"/>
      <c r="F188" s="34"/>
      <c r="G188" s="45"/>
      <c r="H188" s="46">
        <v>1</v>
      </c>
      <c r="I188" s="34">
        <v>4</v>
      </c>
      <c r="J188" s="37"/>
      <c r="K188" s="38"/>
      <c r="L188" s="46">
        <v>1</v>
      </c>
      <c r="M188" s="47"/>
      <c r="N188" s="40"/>
      <c r="O188" s="40"/>
      <c r="P188" s="41"/>
      <c r="Q188" s="31"/>
      <c r="R188" s="31">
        <f t="shared" si="3"/>
        <v>6</v>
      </c>
    </row>
    <row r="189" spans="1:18" s="9" customFormat="1" ht="12">
      <c r="A189" s="42">
        <v>708</v>
      </c>
      <c r="B189" s="43" t="s">
        <v>220</v>
      </c>
      <c r="C189" s="31"/>
      <c r="D189" s="32"/>
      <c r="E189" s="44"/>
      <c r="F189" s="34"/>
      <c r="G189" s="45"/>
      <c r="H189" s="46">
        <v>1</v>
      </c>
      <c r="I189" s="34"/>
      <c r="J189" s="37"/>
      <c r="K189" s="38"/>
      <c r="L189" s="46"/>
      <c r="M189" s="47"/>
      <c r="N189" s="40"/>
      <c r="O189" s="40"/>
      <c r="P189" s="41"/>
      <c r="Q189" s="31"/>
      <c r="R189" s="31">
        <f t="shared" si="3"/>
        <v>1</v>
      </c>
    </row>
    <row r="190" spans="1:18" s="9" customFormat="1" ht="12">
      <c r="A190" s="42">
        <v>709</v>
      </c>
      <c r="B190" s="30" t="s">
        <v>221</v>
      </c>
      <c r="C190" s="31"/>
      <c r="D190" s="32"/>
      <c r="E190" s="44"/>
      <c r="F190" s="34"/>
      <c r="G190" s="45"/>
      <c r="H190" s="46"/>
      <c r="I190" s="34"/>
      <c r="J190" s="37"/>
      <c r="K190" s="38"/>
      <c r="L190" s="46">
        <v>4</v>
      </c>
      <c r="M190" s="47"/>
      <c r="N190" s="40"/>
      <c r="O190" s="40"/>
      <c r="P190" s="41"/>
      <c r="Q190" s="31"/>
      <c r="R190" s="31">
        <f t="shared" si="3"/>
        <v>4</v>
      </c>
    </row>
    <row r="191" spans="1:18" s="9" customFormat="1" ht="12">
      <c r="A191" s="42">
        <v>719</v>
      </c>
      <c r="B191" s="30" t="s">
        <v>222</v>
      </c>
      <c r="C191" s="31">
        <v>9</v>
      </c>
      <c r="D191" s="32">
        <v>77</v>
      </c>
      <c r="E191" s="44">
        <v>73</v>
      </c>
      <c r="F191" s="34">
        <v>23</v>
      </c>
      <c r="G191" s="45">
        <v>9</v>
      </c>
      <c r="H191" s="46">
        <v>17</v>
      </c>
      <c r="I191" s="34">
        <v>101</v>
      </c>
      <c r="J191" s="37">
        <v>12</v>
      </c>
      <c r="K191" s="38">
        <v>8</v>
      </c>
      <c r="L191" s="46">
        <v>23</v>
      </c>
      <c r="M191" s="47">
        <v>4</v>
      </c>
      <c r="N191" s="40">
        <v>1</v>
      </c>
      <c r="O191" s="48">
        <v>1</v>
      </c>
      <c r="P191" s="41"/>
      <c r="Q191" s="31"/>
      <c r="R191" s="31">
        <f t="shared" si="3"/>
        <v>358</v>
      </c>
    </row>
    <row r="192" spans="1:18" s="9" customFormat="1" ht="12">
      <c r="A192" s="42">
        <v>723</v>
      </c>
      <c r="B192" s="43" t="s">
        <v>223</v>
      </c>
      <c r="C192" s="31"/>
      <c r="D192" s="32">
        <v>1</v>
      </c>
      <c r="E192" s="44"/>
      <c r="F192" s="34"/>
      <c r="G192" s="45"/>
      <c r="H192" s="46"/>
      <c r="I192" s="34">
        <v>1</v>
      </c>
      <c r="J192" s="37"/>
      <c r="K192" s="38"/>
      <c r="L192" s="46"/>
      <c r="M192" s="47"/>
      <c r="N192" s="40"/>
      <c r="O192" s="40"/>
      <c r="P192" s="41"/>
      <c r="Q192" s="31"/>
      <c r="R192" s="31">
        <f t="shared" si="3"/>
        <v>2</v>
      </c>
    </row>
    <row r="193" spans="1:18" s="9" customFormat="1" ht="12">
      <c r="A193" s="42">
        <v>724</v>
      </c>
      <c r="B193" s="30" t="s">
        <v>224</v>
      </c>
      <c r="C193" s="31">
        <v>8</v>
      </c>
      <c r="D193" s="32">
        <v>2</v>
      </c>
      <c r="E193" s="44">
        <v>3</v>
      </c>
      <c r="F193" s="34"/>
      <c r="G193" s="45">
        <v>2</v>
      </c>
      <c r="H193" s="46">
        <v>3</v>
      </c>
      <c r="I193" s="34"/>
      <c r="J193" s="37"/>
      <c r="K193" s="38">
        <v>2</v>
      </c>
      <c r="L193" s="46">
        <v>1</v>
      </c>
      <c r="M193" s="47"/>
      <c r="N193" s="40">
        <v>2</v>
      </c>
      <c r="O193" s="48">
        <v>1</v>
      </c>
      <c r="P193" s="41"/>
      <c r="Q193" s="31"/>
      <c r="R193" s="31">
        <f t="shared" si="3"/>
        <v>24</v>
      </c>
    </row>
    <row r="194" spans="1:18" s="9" customFormat="1" ht="12">
      <c r="A194" s="42">
        <v>726</v>
      </c>
      <c r="B194" s="30" t="s">
        <v>225</v>
      </c>
      <c r="C194" s="31">
        <v>2</v>
      </c>
      <c r="D194" s="32">
        <v>1</v>
      </c>
      <c r="E194" s="44"/>
      <c r="F194" s="34"/>
      <c r="G194" s="45">
        <v>2</v>
      </c>
      <c r="H194" s="46"/>
      <c r="I194" s="34"/>
      <c r="J194" s="37"/>
      <c r="K194" s="38">
        <v>4</v>
      </c>
      <c r="L194" s="46"/>
      <c r="M194" s="47"/>
      <c r="N194" s="40"/>
      <c r="O194" s="40"/>
      <c r="P194" s="41"/>
      <c r="Q194" s="31"/>
      <c r="R194" s="31">
        <f t="shared" si="3"/>
        <v>9</v>
      </c>
    </row>
    <row r="195" spans="1:18" s="9" customFormat="1" ht="12">
      <c r="A195" s="42">
        <v>735</v>
      </c>
      <c r="B195" s="30" t="s">
        <v>226</v>
      </c>
      <c r="C195" s="31">
        <v>45</v>
      </c>
      <c r="D195" s="32">
        <v>101</v>
      </c>
      <c r="E195" s="44">
        <v>150</v>
      </c>
      <c r="F195" s="34">
        <v>77</v>
      </c>
      <c r="G195" s="45">
        <v>15</v>
      </c>
      <c r="H195" s="46">
        <v>22</v>
      </c>
      <c r="I195" s="34">
        <v>32</v>
      </c>
      <c r="J195" s="37">
        <v>21</v>
      </c>
      <c r="K195" s="38">
        <v>23</v>
      </c>
      <c r="L195" s="46">
        <v>40</v>
      </c>
      <c r="M195" s="47">
        <v>2</v>
      </c>
      <c r="N195" s="40">
        <v>49</v>
      </c>
      <c r="O195" s="48">
        <v>4</v>
      </c>
      <c r="P195" s="41"/>
      <c r="Q195" s="31"/>
      <c r="R195" s="31">
        <f t="shared" si="3"/>
        <v>581</v>
      </c>
    </row>
    <row r="196" spans="1:18" s="9" customFormat="1" ht="12">
      <c r="A196" s="42">
        <v>745</v>
      </c>
      <c r="B196" s="43" t="s">
        <v>227</v>
      </c>
      <c r="C196" s="31"/>
      <c r="D196" s="32"/>
      <c r="E196" s="44"/>
      <c r="F196" s="34"/>
      <c r="G196" s="45"/>
      <c r="H196" s="46"/>
      <c r="I196" s="34">
        <v>3</v>
      </c>
      <c r="J196" s="37"/>
      <c r="K196" s="38"/>
      <c r="L196" s="46"/>
      <c r="M196" s="47"/>
      <c r="N196" s="40"/>
      <c r="O196" s="40"/>
      <c r="P196" s="41"/>
      <c r="Q196" s="31"/>
      <c r="R196" s="31">
        <f t="shared" ref="R196:R251" si="4">SUM(C196:P196)</f>
        <v>3</v>
      </c>
    </row>
    <row r="197" spans="1:18" s="9" customFormat="1" ht="12">
      <c r="A197" s="42">
        <v>748</v>
      </c>
      <c r="B197" s="30" t="s">
        <v>228</v>
      </c>
      <c r="C197" s="31"/>
      <c r="D197" s="32"/>
      <c r="E197" s="44">
        <v>40</v>
      </c>
      <c r="F197" s="34">
        <v>83</v>
      </c>
      <c r="G197" s="45"/>
      <c r="H197" s="46"/>
      <c r="I197" s="34"/>
      <c r="J197" s="37">
        <v>2</v>
      </c>
      <c r="K197" s="38"/>
      <c r="L197" s="46"/>
      <c r="M197" s="47"/>
      <c r="N197" s="40"/>
      <c r="O197" s="40"/>
      <c r="P197" s="41"/>
      <c r="Q197" s="31"/>
      <c r="R197" s="31">
        <f t="shared" si="4"/>
        <v>125</v>
      </c>
    </row>
    <row r="198" spans="1:18" s="9" customFormat="1" ht="12">
      <c r="A198" s="69">
        <v>755</v>
      </c>
      <c r="B198" s="30" t="s">
        <v>229</v>
      </c>
      <c r="C198" s="31"/>
      <c r="D198" s="32"/>
      <c r="E198" s="44"/>
      <c r="F198" s="34"/>
      <c r="G198" s="45"/>
      <c r="H198" s="46"/>
      <c r="I198" s="34"/>
      <c r="J198" s="37"/>
      <c r="K198" s="38"/>
      <c r="L198" s="46"/>
      <c r="M198" s="53"/>
      <c r="N198" s="40"/>
      <c r="O198" s="40"/>
      <c r="P198" s="41"/>
      <c r="Q198" s="31"/>
      <c r="R198" s="31">
        <f t="shared" si="4"/>
        <v>0</v>
      </c>
    </row>
    <row r="199" spans="1:18" s="9" customFormat="1" ht="12">
      <c r="A199" s="42">
        <v>756</v>
      </c>
      <c r="B199" s="30" t="s">
        <v>230</v>
      </c>
      <c r="C199" s="31"/>
      <c r="D199" s="32">
        <v>1</v>
      </c>
      <c r="E199" s="44"/>
      <c r="F199" s="34">
        <v>1</v>
      </c>
      <c r="G199" s="45"/>
      <c r="H199" s="46"/>
      <c r="I199" s="34">
        <v>21</v>
      </c>
      <c r="J199" s="37"/>
      <c r="K199" s="38"/>
      <c r="L199" s="46">
        <v>2</v>
      </c>
      <c r="M199" s="47">
        <v>1</v>
      </c>
      <c r="N199" s="40"/>
      <c r="O199" s="40"/>
      <c r="P199" s="41"/>
      <c r="Q199" s="31"/>
      <c r="R199" s="31">
        <f t="shared" si="4"/>
        <v>26</v>
      </c>
    </row>
    <row r="200" spans="1:18" s="9" customFormat="1" ht="12">
      <c r="A200" s="42">
        <v>758</v>
      </c>
      <c r="B200" s="30" t="s">
        <v>231</v>
      </c>
      <c r="C200" s="31"/>
      <c r="D200" s="32"/>
      <c r="E200" s="44"/>
      <c r="F200" s="34"/>
      <c r="G200" s="45"/>
      <c r="H200" s="46">
        <v>1</v>
      </c>
      <c r="I200" s="34">
        <v>1</v>
      </c>
      <c r="J200" s="37">
        <v>5</v>
      </c>
      <c r="K200" s="38"/>
      <c r="L200" s="46">
        <v>2</v>
      </c>
      <c r="M200" s="47">
        <v>6</v>
      </c>
      <c r="N200" s="40"/>
      <c r="O200" s="40"/>
      <c r="P200" s="41"/>
      <c r="Q200" s="31"/>
      <c r="R200" s="31">
        <f t="shared" si="4"/>
        <v>15</v>
      </c>
    </row>
    <row r="201" spans="1:18" s="9" customFormat="1" ht="12">
      <c r="A201" s="49">
        <v>764</v>
      </c>
      <c r="B201" s="30" t="s">
        <v>232</v>
      </c>
      <c r="C201" s="31"/>
      <c r="D201" s="32">
        <v>14</v>
      </c>
      <c r="E201" s="44">
        <v>21</v>
      </c>
      <c r="F201" s="34">
        <v>7</v>
      </c>
      <c r="G201" s="45">
        <v>2</v>
      </c>
      <c r="H201" s="46">
        <v>56</v>
      </c>
      <c r="I201" s="34">
        <v>40</v>
      </c>
      <c r="J201" s="37"/>
      <c r="K201" s="38">
        <v>3</v>
      </c>
      <c r="L201" s="46">
        <v>12</v>
      </c>
      <c r="M201" s="47">
        <v>7</v>
      </c>
      <c r="N201" s="40"/>
      <c r="O201" s="48">
        <v>1</v>
      </c>
      <c r="P201" s="41"/>
      <c r="Q201" s="31"/>
      <c r="R201" s="31">
        <f t="shared" si="4"/>
        <v>163</v>
      </c>
    </row>
    <row r="202" spans="1:18" s="9" customFormat="1" ht="12">
      <c r="A202" s="49">
        <v>769</v>
      </c>
      <c r="B202" s="30" t="s">
        <v>233</v>
      </c>
      <c r="C202" s="58">
        <f>C265</f>
        <v>1</v>
      </c>
      <c r="D202" s="70">
        <f>D265</f>
        <v>1</v>
      </c>
      <c r="E202" s="58">
        <f>E265</f>
        <v>6</v>
      </c>
      <c r="F202" s="71">
        <v>0</v>
      </c>
      <c r="G202" s="58">
        <f>G265</f>
        <v>0</v>
      </c>
      <c r="H202" s="46">
        <v>3</v>
      </c>
      <c r="I202" s="58">
        <f>I265</f>
        <v>42</v>
      </c>
      <c r="J202" s="58">
        <f>J265</f>
        <v>1</v>
      </c>
      <c r="K202" s="58">
        <f>K265</f>
        <v>4</v>
      </c>
      <c r="L202" s="46">
        <v>2</v>
      </c>
      <c r="M202" s="59">
        <f>M265</f>
        <v>0</v>
      </c>
      <c r="N202" s="58"/>
      <c r="O202" s="40"/>
      <c r="P202" s="41"/>
      <c r="Q202" s="31"/>
      <c r="R202" s="31">
        <f t="shared" si="4"/>
        <v>60</v>
      </c>
    </row>
    <row r="203" spans="1:18" s="9" customFormat="1" ht="12">
      <c r="A203" s="42">
        <v>770</v>
      </c>
      <c r="B203" s="30" t="s">
        <v>234</v>
      </c>
      <c r="C203" s="60"/>
      <c r="D203" s="32"/>
      <c r="E203" s="44"/>
      <c r="F203" s="61"/>
      <c r="G203" s="45"/>
      <c r="H203" s="46"/>
      <c r="I203" s="34"/>
      <c r="J203" s="37">
        <v>13</v>
      </c>
      <c r="K203" s="60">
        <v>5</v>
      </c>
      <c r="L203" s="46">
        <v>6</v>
      </c>
      <c r="M203" s="47">
        <v>2</v>
      </c>
      <c r="N203" s="40"/>
      <c r="O203" s="40"/>
      <c r="P203" s="41"/>
      <c r="Q203" s="60"/>
      <c r="R203" s="31">
        <f t="shared" si="4"/>
        <v>26</v>
      </c>
    </row>
    <row r="204" spans="1:18" s="9" customFormat="1" ht="12">
      <c r="A204" s="42">
        <v>777</v>
      </c>
      <c r="B204" s="43" t="s">
        <v>235</v>
      </c>
      <c r="C204" s="31"/>
      <c r="D204" s="32"/>
      <c r="E204" s="44"/>
      <c r="F204" s="34"/>
      <c r="G204" s="45"/>
      <c r="H204" s="46"/>
      <c r="I204" s="34"/>
      <c r="J204" s="37"/>
      <c r="K204" s="38"/>
      <c r="L204" s="46">
        <v>2</v>
      </c>
      <c r="M204" s="47">
        <v>1</v>
      </c>
      <c r="N204" s="40"/>
      <c r="O204" s="40"/>
      <c r="P204" s="41"/>
      <c r="Q204" s="31"/>
      <c r="R204" s="31">
        <f t="shared" si="4"/>
        <v>3</v>
      </c>
    </row>
    <row r="205" spans="1:18" s="9" customFormat="1" ht="12">
      <c r="A205" s="42">
        <v>785</v>
      </c>
      <c r="B205" s="30" t="s">
        <v>236</v>
      </c>
      <c r="C205" s="31"/>
      <c r="D205" s="32"/>
      <c r="E205" s="44"/>
      <c r="F205" s="34"/>
      <c r="G205" s="45"/>
      <c r="H205" s="46"/>
      <c r="I205" s="34"/>
      <c r="J205" s="37"/>
      <c r="K205" s="38"/>
      <c r="L205" s="46"/>
      <c r="M205" s="47"/>
      <c r="N205" s="40"/>
      <c r="O205" s="40"/>
      <c r="P205" s="41"/>
      <c r="Q205" s="31"/>
      <c r="R205" s="31">
        <f t="shared" si="4"/>
        <v>0</v>
      </c>
    </row>
    <row r="206" spans="1:18" s="9" customFormat="1" ht="12">
      <c r="A206" s="72">
        <v>791</v>
      </c>
      <c r="B206" s="73" t="s">
        <v>237</v>
      </c>
      <c r="C206" s="31"/>
      <c r="D206" s="32"/>
      <c r="E206" s="44"/>
      <c r="F206" s="34"/>
      <c r="G206" s="45"/>
      <c r="H206" s="46"/>
      <c r="I206" s="34"/>
      <c r="J206" s="37"/>
      <c r="K206" s="38"/>
      <c r="L206" s="46"/>
      <c r="M206" s="53"/>
      <c r="N206" s="40"/>
      <c r="O206" s="40"/>
      <c r="P206" s="41"/>
      <c r="Q206" s="31"/>
      <c r="R206" s="31">
        <f t="shared" si="4"/>
        <v>0</v>
      </c>
    </row>
    <row r="207" spans="1:18" s="9" customFormat="1" ht="12">
      <c r="A207" s="42">
        <v>796</v>
      </c>
      <c r="B207" s="30" t="s">
        <v>238</v>
      </c>
      <c r="C207" s="31"/>
      <c r="D207" s="32"/>
      <c r="E207" s="44"/>
      <c r="F207" s="34"/>
      <c r="G207" s="45"/>
      <c r="H207" s="46"/>
      <c r="I207" s="34">
        <v>1</v>
      </c>
      <c r="J207" s="37"/>
      <c r="K207" s="38"/>
      <c r="L207" s="46"/>
      <c r="M207" s="47"/>
      <c r="N207" s="40"/>
      <c r="O207" s="40"/>
      <c r="P207" s="41"/>
      <c r="Q207" s="31"/>
      <c r="R207" s="31">
        <f t="shared" si="4"/>
        <v>1</v>
      </c>
    </row>
    <row r="208" spans="1:18" s="9" customFormat="1" ht="12">
      <c r="A208" s="42">
        <v>797</v>
      </c>
      <c r="B208" s="30" t="s">
        <v>239</v>
      </c>
      <c r="C208" s="31">
        <v>2</v>
      </c>
      <c r="D208" s="32">
        <v>2</v>
      </c>
      <c r="E208" s="44"/>
      <c r="F208" s="34"/>
      <c r="G208" s="45"/>
      <c r="H208" s="46"/>
      <c r="I208" s="34"/>
      <c r="J208" s="37"/>
      <c r="K208" s="38"/>
      <c r="L208" s="46"/>
      <c r="M208" s="47"/>
      <c r="N208" s="40"/>
      <c r="O208" s="40"/>
      <c r="P208" s="41"/>
      <c r="Q208" s="31"/>
      <c r="R208" s="31">
        <f t="shared" si="4"/>
        <v>4</v>
      </c>
    </row>
    <row r="209" spans="1:18" s="9" customFormat="1" ht="12">
      <c r="A209" s="49">
        <v>800</v>
      </c>
      <c r="B209" s="30" t="s">
        <v>240</v>
      </c>
      <c r="C209" s="31">
        <v>1</v>
      </c>
      <c r="D209" s="32"/>
      <c r="E209" s="44"/>
      <c r="F209" s="34"/>
      <c r="G209" s="45"/>
      <c r="H209" s="46"/>
      <c r="I209" s="34"/>
      <c r="J209" s="37"/>
      <c r="K209" s="38"/>
      <c r="L209" s="46"/>
      <c r="M209" s="47"/>
      <c r="N209" s="40"/>
      <c r="O209" s="40"/>
      <c r="P209" s="41"/>
      <c r="Q209" s="31"/>
      <c r="R209" s="31">
        <f t="shared" si="4"/>
        <v>1</v>
      </c>
    </row>
    <row r="210" spans="1:18" s="9" customFormat="1" ht="12">
      <c r="A210" s="49">
        <v>808</v>
      </c>
      <c r="B210" s="30" t="s">
        <v>241</v>
      </c>
      <c r="C210" s="31"/>
      <c r="D210" s="32">
        <v>5</v>
      </c>
      <c r="E210" s="44"/>
      <c r="F210" s="34">
        <v>3</v>
      </c>
      <c r="G210" s="45"/>
      <c r="H210" s="46"/>
      <c r="I210" s="34"/>
      <c r="J210" s="37"/>
      <c r="K210" s="38"/>
      <c r="L210" s="46">
        <v>1</v>
      </c>
      <c r="M210" s="47">
        <v>10</v>
      </c>
      <c r="N210" s="40"/>
      <c r="O210" s="40"/>
      <c r="P210" s="41"/>
      <c r="Q210" s="31"/>
      <c r="R210" s="31">
        <f t="shared" si="4"/>
        <v>19</v>
      </c>
    </row>
    <row r="211" spans="1:18" s="9" customFormat="1" ht="12">
      <c r="A211" s="49">
        <v>813</v>
      </c>
      <c r="B211" s="30" t="s">
        <v>242</v>
      </c>
      <c r="C211" s="31"/>
      <c r="D211" s="32"/>
      <c r="E211" s="44"/>
      <c r="F211" s="34"/>
      <c r="G211" s="45"/>
      <c r="H211" s="46"/>
      <c r="I211" s="34">
        <v>1</v>
      </c>
      <c r="J211" s="37"/>
      <c r="K211" s="38"/>
      <c r="L211" s="46">
        <v>2</v>
      </c>
      <c r="M211" s="47">
        <v>9</v>
      </c>
      <c r="N211" s="40">
        <v>2</v>
      </c>
      <c r="O211" s="40">
        <v>1</v>
      </c>
      <c r="P211" s="41"/>
      <c r="Q211" s="31"/>
      <c r="R211" s="31">
        <f t="shared" si="4"/>
        <v>15</v>
      </c>
    </row>
    <row r="212" spans="1:18" s="9" customFormat="1" ht="12">
      <c r="A212" s="42">
        <v>820</v>
      </c>
      <c r="B212" s="30" t="s">
        <v>243</v>
      </c>
      <c r="C212" s="31"/>
      <c r="D212" s="32"/>
      <c r="E212" s="44"/>
      <c r="F212" s="34"/>
      <c r="G212" s="45"/>
      <c r="H212" s="46"/>
      <c r="I212" s="34">
        <v>12</v>
      </c>
      <c r="J212" s="37">
        <v>1</v>
      </c>
      <c r="K212" s="38">
        <v>5</v>
      </c>
      <c r="L212" s="46">
        <v>11</v>
      </c>
      <c r="M212" s="47">
        <v>1</v>
      </c>
      <c r="N212" s="40">
        <v>1</v>
      </c>
      <c r="O212" s="40"/>
      <c r="P212" s="41"/>
      <c r="Q212" s="31"/>
      <c r="R212" s="31">
        <f t="shared" si="4"/>
        <v>31</v>
      </c>
    </row>
    <row r="213" spans="1:18" s="9" customFormat="1" ht="12">
      <c r="A213" s="42">
        <v>821</v>
      </c>
      <c r="B213" s="30" t="s">
        <v>244</v>
      </c>
      <c r="C213" s="31"/>
      <c r="D213" s="32">
        <v>3</v>
      </c>
      <c r="E213" s="44">
        <v>2</v>
      </c>
      <c r="F213" s="34"/>
      <c r="G213" s="45"/>
      <c r="H213" s="46"/>
      <c r="I213" s="34">
        <v>30</v>
      </c>
      <c r="J213" s="37">
        <v>3</v>
      </c>
      <c r="K213" s="38">
        <v>4</v>
      </c>
      <c r="L213" s="46">
        <v>4</v>
      </c>
      <c r="M213" s="47">
        <v>2</v>
      </c>
      <c r="N213" s="40">
        <v>2</v>
      </c>
      <c r="O213" s="40"/>
      <c r="P213" s="41"/>
      <c r="Q213" s="31"/>
      <c r="R213" s="31">
        <f t="shared" si="4"/>
        <v>50</v>
      </c>
    </row>
    <row r="214" spans="1:18" s="9" customFormat="1" ht="12">
      <c r="A214" s="42">
        <v>832</v>
      </c>
      <c r="B214" s="74" t="s">
        <v>245</v>
      </c>
      <c r="C214" s="31"/>
      <c r="D214" s="32"/>
      <c r="E214" s="44"/>
      <c r="F214" s="34"/>
      <c r="G214" s="45"/>
      <c r="H214" s="46"/>
      <c r="I214" s="34"/>
      <c r="J214" s="37"/>
      <c r="K214" s="38"/>
      <c r="L214" s="46"/>
      <c r="M214" s="47"/>
      <c r="N214" s="40"/>
      <c r="O214" s="40"/>
      <c r="P214" s="41"/>
      <c r="Q214" s="31"/>
      <c r="R214" s="31">
        <f t="shared" si="4"/>
        <v>0</v>
      </c>
    </row>
    <row r="215" spans="1:18" s="9" customFormat="1" ht="12.75">
      <c r="A215" s="42">
        <v>833</v>
      </c>
      <c r="B215" s="30" t="s">
        <v>246</v>
      </c>
      <c r="C215" s="31"/>
      <c r="D215" s="32"/>
      <c r="E215" s="44"/>
      <c r="F215" s="34"/>
      <c r="G215" s="45">
        <v>2</v>
      </c>
      <c r="H215" s="55">
        <v>1</v>
      </c>
      <c r="I215" s="34">
        <v>38</v>
      </c>
      <c r="J215" s="37">
        <v>5</v>
      </c>
      <c r="K215" s="38">
        <v>10</v>
      </c>
      <c r="L215" s="55">
        <v>9</v>
      </c>
      <c r="M215" s="47">
        <v>7</v>
      </c>
      <c r="N215" s="40">
        <v>2</v>
      </c>
      <c r="O215" s="40"/>
      <c r="P215" s="41"/>
      <c r="Q215" s="31"/>
      <c r="R215" s="31">
        <f t="shared" si="4"/>
        <v>74</v>
      </c>
    </row>
    <row r="216" spans="1:18" s="9" customFormat="1" ht="12.75">
      <c r="A216" s="42">
        <v>835</v>
      </c>
      <c r="B216" s="30" t="s">
        <v>247</v>
      </c>
      <c r="C216" s="31"/>
      <c r="D216" s="32">
        <v>1</v>
      </c>
      <c r="E216" s="44"/>
      <c r="F216" s="34"/>
      <c r="G216" s="45">
        <v>1</v>
      </c>
      <c r="H216" s="55">
        <v>4</v>
      </c>
      <c r="I216" s="34"/>
      <c r="J216" s="37">
        <v>1</v>
      </c>
      <c r="K216" s="38">
        <v>2</v>
      </c>
      <c r="L216" s="55">
        <v>2</v>
      </c>
      <c r="M216" s="47">
        <v>2</v>
      </c>
      <c r="N216" s="40"/>
      <c r="O216" s="40"/>
      <c r="P216" s="41"/>
      <c r="Q216" s="31"/>
      <c r="R216" s="31">
        <f t="shared" si="4"/>
        <v>13</v>
      </c>
    </row>
    <row r="217" spans="1:18" s="9" customFormat="1" ht="12.75">
      <c r="A217" s="42">
        <v>838</v>
      </c>
      <c r="B217" s="30" t="s">
        <v>248</v>
      </c>
      <c r="C217" s="31"/>
      <c r="D217" s="32"/>
      <c r="E217" s="44"/>
      <c r="F217" s="34"/>
      <c r="G217" s="45"/>
      <c r="H217" s="55"/>
      <c r="I217" s="34"/>
      <c r="J217" s="37">
        <v>1</v>
      </c>
      <c r="K217" s="38"/>
      <c r="L217" s="55"/>
      <c r="M217" s="47"/>
      <c r="N217" s="40"/>
      <c r="O217" s="40"/>
      <c r="P217" s="41"/>
      <c r="Q217" s="31"/>
      <c r="R217" s="31">
        <f t="shared" si="4"/>
        <v>1</v>
      </c>
    </row>
    <row r="218" spans="1:18" s="9" customFormat="1" ht="12">
      <c r="A218" s="42">
        <v>839</v>
      </c>
      <c r="B218" s="30" t="s">
        <v>249</v>
      </c>
      <c r="C218" s="31"/>
      <c r="D218" s="32">
        <v>1</v>
      </c>
      <c r="E218" s="44"/>
      <c r="F218" s="34"/>
      <c r="G218" s="45"/>
      <c r="H218" s="46">
        <v>2</v>
      </c>
      <c r="I218" s="34"/>
      <c r="J218" s="37"/>
      <c r="K218" s="38">
        <v>6</v>
      </c>
      <c r="L218" s="46">
        <v>4</v>
      </c>
      <c r="M218" s="47">
        <v>12</v>
      </c>
      <c r="N218" s="40"/>
      <c r="O218" s="40"/>
      <c r="P218" s="41"/>
      <c r="Q218" s="31"/>
      <c r="R218" s="31">
        <f t="shared" si="4"/>
        <v>25</v>
      </c>
    </row>
    <row r="219" spans="1:18" s="9" customFormat="1" ht="12.75">
      <c r="A219" s="42">
        <v>840</v>
      </c>
      <c r="B219" s="30" t="s">
        <v>250</v>
      </c>
      <c r="C219" s="31">
        <v>33</v>
      </c>
      <c r="D219" s="32">
        <v>14</v>
      </c>
      <c r="E219" s="44">
        <v>3</v>
      </c>
      <c r="F219" s="34"/>
      <c r="G219" s="45">
        <v>16</v>
      </c>
      <c r="H219" s="55">
        <v>8</v>
      </c>
      <c r="I219" s="34">
        <v>5</v>
      </c>
      <c r="J219" s="37"/>
      <c r="K219" s="38">
        <v>15</v>
      </c>
      <c r="L219" s="55">
        <v>9</v>
      </c>
      <c r="M219" s="47">
        <v>5</v>
      </c>
      <c r="N219" s="40">
        <v>11</v>
      </c>
      <c r="O219" s="48">
        <v>1</v>
      </c>
      <c r="P219" s="41"/>
      <c r="Q219" s="31"/>
      <c r="R219" s="31">
        <f t="shared" si="4"/>
        <v>120</v>
      </c>
    </row>
    <row r="220" spans="1:18" s="9" customFormat="1" ht="12.75">
      <c r="A220" s="42">
        <v>841</v>
      </c>
      <c r="B220" s="30" t="s">
        <v>251</v>
      </c>
      <c r="C220" s="31">
        <v>4</v>
      </c>
      <c r="D220" s="32">
        <v>2</v>
      </c>
      <c r="E220" s="44"/>
      <c r="F220" s="34"/>
      <c r="G220" s="45"/>
      <c r="H220" s="55"/>
      <c r="I220" s="34"/>
      <c r="J220" s="37">
        <v>9</v>
      </c>
      <c r="K220" s="38"/>
      <c r="L220" s="55">
        <v>2</v>
      </c>
      <c r="M220" s="47"/>
      <c r="N220" s="40">
        <v>1</v>
      </c>
      <c r="O220" s="40"/>
      <c r="P220" s="41"/>
      <c r="Q220" s="31"/>
      <c r="R220" s="31">
        <f t="shared" si="4"/>
        <v>18</v>
      </c>
    </row>
    <row r="221" spans="1:18" s="9" customFormat="1" ht="12.75">
      <c r="A221" s="42">
        <v>842</v>
      </c>
      <c r="B221" s="30" t="s">
        <v>252</v>
      </c>
      <c r="C221" s="31"/>
      <c r="D221" s="32"/>
      <c r="E221" s="44"/>
      <c r="F221" s="34"/>
      <c r="G221" s="45"/>
      <c r="H221" s="55"/>
      <c r="I221" s="34"/>
      <c r="J221" s="37"/>
      <c r="K221" s="38"/>
      <c r="L221" s="55">
        <v>1</v>
      </c>
      <c r="M221" s="47"/>
      <c r="N221" s="40"/>
      <c r="O221" s="40"/>
      <c r="P221" s="41"/>
      <c r="Q221" s="31"/>
      <c r="R221" s="31">
        <f t="shared" si="4"/>
        <v>1</v>
      </c>
    </row>
    <row r="222" spans="1:18" s="9" customFormat="1" ht="12.75">
      <c r="A222" s="42">
        <v>843</v>
      </c>
      <c r="B222" s="30" t="s">
        <v>253</v>
      </c>
      <c r="C222" s="31"/>
      <c r="D222" s="32"/>
      <c r="E222" s="44"/>
      <c r="F222" s="34"/>
      <c r="G222" s="45"/>
      <c r="H222" s="55"/>
      <c r="I222" s="34"/>
      <c r="J222" s="37"/>
      <c r="K222" s="38"/>
      <c r="L222" s="55"/>
      <c r="M222" s="47"/>
      <c r="N222" s="40"/>
      <c r="O222" s="40"/>
      <c r="P222" s="41"/>
      <c r="Q222" s="31"/>
      <c r="R222" s="31">
        <f t="shared" si="4"/>
        <v>0</v>
      </c>
    </row>
    <row r="223" spans="1:18" s="9" customFormat="1" ht="12.75">
      <c r="A223" s="42">
        <v>844</v>
      </c>
      <c r="B223" s="30" t="s">
        <v>254</v>
      </c>
      <c r="C223" s="31"/>
      <c r="D223" s="32">
        <v>1</v>
      </c>
      <c r="E223" s="44"/>
      <c r="F223" s="34"/>
      <c r="G223" s="45"/>
      <c r="H223" s="55"/>
      <c r="I223" s="34"/>
      <c r="J223" s="37"/>
      <c r="K223" s="38"/>
      <c r="L223" s="55"/>
      <c r="M223" s="47"/>
      <c r="N223" s="40">
        <v>1</v>
      </c>
      <c r="O223" s="40"/>
      <c r="P223" s="41"/>
      <c r="Q223" s="31"/>
      <c r="R223" s="31">
        <f t="shared" si="4"/>
        <v>2</v>
      </c>
    </row>
    <row r="224" spans="1:18" s="9" customFormat="1" ht="12.75">
      <c r="A224" s="42">
        <v>852</v>
      </c>
      <c r="B224" s="43" t="s">
        <v>255</v>
      </c>
      <c r="C224" s="31"/>
      <c r="D224" s="32"/>
      <c r="E224" s="44"/>
      <c r="F224" s="34"/>
      <c r="G224" s="45"/>
      <c r="H224" s="55"/>
      <c r="I224" s="34"/>
      <c r="J224" s="37"/>
      <c r="K224" s="38"/>
      <c r="L224" s="55">
        <v>3</v>
      </c>
      <c r="M224" s="47"/>
      <c r="N224" s="40"/>
      <c r="O224" s="40"/>
      <c r="P224" s="41"/>
      <c r="Q224" s="31"/>
      <c r="R224" s="31">
        <f t="shared" si="4"/>
        <v>3</v>
      </c>
    </row>
    <row r="225" spans="1:18" s="9" customFormat="1" ht="12.75">
      <c r="A225" s="42">
        <v>853</v>
      </c>
      <c r="B225" s="30" t="s">
        <v>256</v>
      </c>
      <c r="C225" s="31"/>
      <c r="D225" s="32">
        <v>4</v>
      </c>
      <c r="E225" s="44">
        <v>4</v>
      </c>
      <c r="F225" s="34">
        <v>2</v>
      </c>
      <c r="G225" s="45">
        <v>1</v>
      </c>
      <c r="H225" s="55">
        <v>14</v>
      </c>
      <c r="I225" s="34">
        <v>33</v>
      </c>
      <c r="J225" s="37">
        <v>1</v>
      </c>
      <c r="K225" s="38"/>
      <c r="L225" s="55">
        <v>6</v>
      </c>
      <c r="M225" s="47">
        <v>1</v>
      </c>
      <c r="N225" s="40">
        <v>2</v>
      </c>
      <c r="O225" s="40"/>
      <c r="P225" s="41"/>
      <c r="Q225" s="31"/>
      <c r="R225" s="31">
        <f t="shared" si="4"/>
        <v>68</v>
      </c>
    </row>
    <row r="226" spans="1:18" s="9" customFormat="1" ht="12.75">
      <c r="A226" s="42">
        <v>854</v>
      </c>
      <c r="B226" s="43" t="s">
        <v>257</v>
      </c>
      <c r="C226" s="31"/>
      <c r="D226" s="32"/>
      <c r="E226" s="44"/>
      <c r="F226" s="34">
        <v>1</v>
      </c>
      <c r="G226" s="45"/>
      <c r="H226" s="55"/>
      <c r="I226" s="34"/>
      <c r="J226" s="37"/>
      <c r="K226" s="38"/>
      <c r="L226" s="55">
        <v>4</v>
      </c>
      <c r="M226" s="47"/>
      <c r="N226" s="40"/>
      <c r="O226" s="40"/>
      <c r="P226" s="41"/>
      <c r="Q226" s="31"/>
      <c r="R226" s="31">
        <f t="shared" si="4"/>
        <v>5</v>
      </c>
    </row>
    <row r="227" spans="1:18" s="9" customFormat="1">
      <c r="A227" s="42">
        <v>857</v>
      </c>
      <c r="B227" s="30" t="s">
        <v>258</v>
      </c>
      <c r="C227" s="31"/>
      <c r="D227" s="32"/>
      <c r="E227" s="44"/>
      <c r="F227"/>
      <c r="G227" s="45"/>
      <c r="H227" s="55"/>
      <c r="I227" s="34"/>
      <c r="J227" s="37"/>
      <c r="K227" s="38"/>
      <c r="L227" s="55"/>
      <c r="M227" s="47"/>
      <c r="N227" s="40"/>
      <c r="O227" s="40"/>
      <c r="P227" s="41"/>
      <c r="Q227" s="31"/>
      <c r="R227" s="31">
        <f t="shared" si="4"/>
        <v>0</v>
      </c>
    </row>
    <row r="228" spans="1:18" s="9" customFormat="1" ht="12.75">
      <c r="A228" s="49">
        <v>858</v>
      </c>
      <c r="B228" s="30" t="s">
        <v>259</v>
      </c>
      <c r="C228" s="31">
        <v>2</v>
      </c>
      <c r="D228" s="32">
        <v>12</v>
      </c>
      <c r="E228" s="44"/>
      <c r="F228" s="34">
        <v>4</v>
      </c>
      <c r="G228" s="45">
        <v>1</v>
      </c>
      <c r="H228" s="55">
        <v>2</v>
      </c>
      <c r="I228" s="34">
        <v>10</v>
      </c>
      <c r="J228" s="37"/>
      <c r="K228" s="38">
        <v>3</v>
      </c>
      <c r="L228" s="55">
        <v>11</v>
      </c>
      <c r="M228" s="47">
        <v>1</v>
      </c>
      <c r="N228" s="40"/>
      <c r="O228" s="40"/>
      <c r="P228" s="41"/>
      <c r="Q228" s="31"/>
      <c r="R228" s="31">
        <f t="shared" si="4"/>
        <v>46</v>
      </c>
    </row>
    <row r="229" spans="1:18" s="9" customFormat="1" ht="12.75">
      <c r="A229" s="42">
        <v>860</v>
      </c>
      <c r="B229" s="30" t="s">
        <v>260</v>
      </c>
      <c r="C229" s="46">
        <f>C273</f>
        <v>0</v>
      </c>
      <c r="D229" s="68">
        <f>D273</f>
        <v>0</v>
      </c>
      <c r="E229" s="44" t="s">
        <v>261</v>
      </c>
      <c r="F229" s="75">
        <v>0</v>
      </c>
      <c r="G229" s="46">
        <f>G273</f>
        <v>0</v>
      </c>
      <c r="H229" s="46">
        <f>H273</f>
        <v>0</v>
      </c>
      <c r="I229" s="46">
        <f>I273</f>
        <v>32</v>
      </c>
      <c r="J229" s="46">
        <f>J273</f>
        <v>0</v>
      </c>
      <c r="K229" s="46">
        <f>K273</f>
        <v>19</v>
      </c>
      <c r="L229" s="55">
        <v>3</v>
      </c>
      <c r="M229" s="47">
        <f>M273</f>
        <v>0</v>
      </c>
      <c r="N229" s="46">
        <v>0</v>
      </c>
      <c r="O229" s="46">
        <v>0</v>
      </c>
      <c r="P229" s="41"/>
      <c r="Q229" s="46"/>
      <c r="R229" s="31">
        <f t="shared" si="4"/>
        <v>54</v>
      </c>
    </row>
    <row r="230" spans="1:18" s="9" customFormat="1" ht="12.75">
      <c r="A230" s="42">
        <v>881</v>
      </c>
      <c r="B230" s="30" t="s">
        <v>262</v>
      </c>
      <c r="C230" s="31"/>
      <c r="D230" s="32">
        <v>36</v>
      </c>
      <c r="E230" s="44">
        <v>13</v>
      </c>
      <c r="F230" s="34">
        <v>24</v>
      </c>
      <c r="G230" s="45"/>
      <c r="H230" s="55"/>
      <c r="I230" s="34">
        <v>5</v>
      </c>
      <c r="J230" s="37">
        <v>2</v>
      </c>
      <c r="K230" s="38"/>
      <c r="L230" s="55">
        <v>8</v>
      </c>
      <c r="M230" s="47">
        <v>4</v>
      </c>
      <c r="N230" s="40">
        <v>1</v>
      </c>
      <c r="O230" s="40" t="s">
        <v>263</v>
      </c>
      <c r="P230" s="41"/>
      <c r="Q230" s="31"/>
      <c r="R230" s="31">
        <f t="shared" si="4"/>
        <v>93</v>
      </c>
    </row>
    <row r="231" spans="1:18" s="9" customFormat="1" ht="12.75">
      <c r="A231" s="42">
        <v>883</v>
      </c>
      <c r="B231" s="43" t="s">
        <v>264</v>
      </c>
      <c r="C231" s="31"/>
      <c r="D231" s="32"/>
      <c r="E231" s="44"/>
      <c r="F231" s="34"/>
      <c r="G231" s="45"/>
      <c r="H231" s="55"/>
      <c r="I231" s="34"/>
      <c r="J231" s="37"/>
      <c r="K231" s="38"/>
      <c r="L231" s="55">
        <v>1</v>
      </c>
      <c r="M231" s="47"/>
      <c r="N231" s="40"/>
      <c r="O231" s="40"/>
      <c r="P231" s="41"/>
      <c r="Q231" s="31"/>
      <c r="R231" s="31">
        <f t="shared" si="4"/>
        <v>1</v>
      </c>
    </row>
    <row r="232" spans="1:18" s="9" customFormat="1" ht="12.75">
      <c r="A232" s="42">
        <v>884</v>
      </c>
      <c r="B232" s="30" t="s">
        <v>265</v>
      </c>
      <c r="C232" s="31"/>
      <c r="D232" s="32">
        <v>4</v>
      </c>
      <c r="E232" s="44">
        <v>2</v>
      </c>
      <c r="F232" s="34">
        <v>2</v>
      </c>
      <c r="G232" s="45">
        <v>3</v>
      </c>
      <c r="H232" s="55"/>
      <c r="I232" s="34">
        <v>1</v>
      </c>
      <c r="J232" s="37">
        <v>11</v>
      </c>
      <c r="K232" s="38"/>
      <c r="L232" s="55">
        <v>4</v>
      </c>
      <c r="M232" s="47">
        <v>3</v>
      </c>
      <c r="N232" s="40">
        <v>1</v>
      </c>
      <c r="O232" s="48">
        <v>29</v>
      </c>
      <c r="P232" s="41"/>
      <c r="Q232" s="31"/>
      <c r="R232" s="31">
        <f t="shared" si="4"/>
        <v>60</v>
      </c>
    </row>
    <row r="233" spans="1:18" s="9" customFormat="1" ht="12.75">
      <c r="A233" s="42">
        <v>885</v>
      </c>
      <c r="B233" s="43" t="s">
        <v>266</v>
      </c>
      <c r="C233" s="31"/>
      <c r="D233" s="32"/>
      <c r="E233" s="44"/>
      <c r="F233" s="34"/>
      <c r="G233" s="45"/>
      <c r="H233" s="55"/>
      <c r="I233" s="34"/>
      <c r="J233" s="37"/>
      <c r="K233" s="38"/>
      <c r="L233" s="55"/>
      <c r="M233" s="47"/>
      <c r="N233" s="40"/>
      <c r="O233" s="40"/>
      <c r="P233" s="41"/>
      <c r="Q233" s="31"/>
      <c r="R233" s="31">
        <f t="shared" si="4"/>
        <v>0</v>
      </c>
    </row>
    <row r="234" spans="1:18" s="9" customFormat="1" ht="12.75">
      <c r="A234" s="42">
        <v>890</v>
      </c>
      <c r="B234" s="30" t="s">
        <v>267</v>
      </c>
      <c r="C234" s="31">
        <v>30</v>
      </c>
      <c r="D234" s="32">
        <v>130</v>
      </c>
      <c r="E234" s="44">
        <v>200</v>
      </c>
      <c r="F234" s="34">
        <v>101</v>
      </c>
      <c r="G234" s="45">
        <v>31</v>
      </c>
      <c r="H234" s="55">
        <v>46</v>
      </c>
      <c r="I234" s="34">
        <v>50</v>
      </c>
      <c r="J234" s="37">
        <v>17</v>
      </c>
      <c r="K234" s="38">
        <v>9</v>
      </c>
      <c r="L234" s="55">
        <v>16</v>
      </c>
      <c r="M234" s="47">
        <v>4</v>
      </c>
      <c r="N234" s="40">
        <v>18</v>
      </c>
      <c r="O234" s="48">
        <v>2</v>
      </c>
      <c r="P234" s="41"/>
      <c r="Q234" s="31"/>
      <c r="R234" s="31">
        <f t="shared" si="4"/>
        <v>654</v>
      </c>
    </row>
    <row r="235" spans="1:18" s="9" customFormat="1" ht="12.75">
      <c r="A235" s="49">
        <v>894</v>
      </c>
      <c r="B235" s="30" t="s">
        <v>268</v>
      </c>
      <c r="C235" s="31">
        <v>20</v>
      </c>
      <c r="D235" s="32">
        <v>43</v>
      </c>
      <c r="E235" s="44">
        <v>4</v>
      </c>
      <c r="F235" s="34">
        <v>7</v>
      </c>
      <c r="G235" s="45">
        <v>6</v>
      </c>
      <c r="H235" s="55">
        <v>8</v>
      </c>
      <c r="I235" s="34">
        <v>18</v>
      </c>
      <c r="J235" s="37">
        <v>5</v>
      </c>
      <c r="K235" s="38">
        <v>12</v>
      </c>
      <c r="L235" s="55">
        <v>8</v>
      </c>
      <c r="M235" s="47"/>
      <c r="N235" s="40">
        <v>35</v>
      </c>
      <c r="O235" s="48">
        <v>3</v>
      </c>
      <c r="P235" s="41"/>
      <c r="Q235" s="31"/>
      <c r="R235" s="31">
        <f t="shared" si="4"/>
        <v>169</v>
      </c>
    </row>
    <row r="236" spans="1:18" s="9" customFormat="1" ht="12.75">
      <c r="A236" s="49">
        <v>895</v>
      </c>
      <c r="B236" s="30" t="s">
        <v>269</v>
      </c>
      <c r="C236" s="31"/>
      <c r="D236" s="32"/>
      <c r="E236" s="44"/>
      <c r="F236" s="34"/>
      <c r="G236" s="45"/>
      <c r="H236" s="55"/>
      <c r="I236" s="34"/>
      <c r="J236" s="37"/>
      <c r="K236" s="38"/>
      <c r="L236" s="55">
        <v>6</v>
      </c>
      <c r="M236" s="47"/>
      <c r="N236" s="40">
        <v>1</v>
      </c>
      <c r="O236" s="40"/>
      <c r="P236" s="41"/>
      <c r="Q236" s="31"/>
      <c r="R236" s="31">
        <f t="shared" si="4"/>
        <v>7</v>
      </c>
    </row>
    <row r="237" spans="1:18" s="9" customFormat="1" ht="12.75">
      <c r="A237" s="42">
        <v>897</v>
      </c>
      <c r="B237" s="30" t="s">
        <v>270</v>
      </c>
      <c r="C237" s="31">
        <v>2</v>
      </c>
      <c r="D237" s="32">
        <v>12</v>
      </c>
      <c r="E237" s="44">
        <v>6</v>
      </c>
      <c r="F237" s="34">
        <v>6</v>
      </c>
      <c r="G237" s="45">
        <v>3</v>
      </c>
      <c r="H237" s="55"/>
      <c r="I237" s="34">
        <v>37</v>
      </c>
      <c r="J237" s="37"/>
      <c r="K237" s="38">
        <v>12</v>
      </c>
      <c r="L237" s="55">
        <v>31</v>
      </c>
      <c r="M237" s="47"/>
      <c r="N237" s="40">
        <v>7</v>
      </c>
      <c r="O237" s="40"/>
      <c r="P237" s="41"/>
      <c r="Q237" s="31"/>
      <c r="R237" s="31">
        <f t="shared" si="4"/>
        <v>116</v>
      </c>
    </row>
    <row r="238" spans="1:18" s="9" customFormat="1" ht="12.75">
      <c r="A238" s="42">
        <v>898</v>
      </c>
      <c r="B238" s="30" t="s">
        <v>271</v>
      </c>
      <c r="C238" s="31"/>
      <c r="D238" s="32"/>
      <c r="E238" s="44"/>
      <c r="F238" s="34">
        <v>9</v>
      </c>
      <c r="G238" s="45">
        <v>1</v>
      </c>
      <c r="H238" s="55">
        <v>2</v>
      </c>
      <c r="I238" s="34">
        <v>5</v>
      </c>
      <c r="J238" s="37"/>
      <c r="K238" s="38"/>
      <c r="L238" s="55">
        <v>2</v>
      </c>
      <c r="M238" s="47"/>
      <c r="N238" s="40"/>
      <c r="O238" s="48">
        <v>3</v>
      </c>
      <c r="P238" s="41"/>
      <c r="Q238" s="31"/>
      <c r="R238" s="31">
        <f t="shared" si="4"/>
        <v>22</v>
      </c>
    </row>
    <row r="239" spans="1:18" s="9" customFormat="1" ht="12.75">
      <c r="A239" s="42">
        <v>900</v>
      </c>
      <c r="B239" s="30" t="s">
        <v>272</v>
      </c>
      <c r="C239" s="31">
        <v>2</v>
      </c>
      <c r="D239" s="32">
        <v>37</v>
      </c>
      <c r="E239" s="44"/>
      <c r="F239" s="34"/>
      <c r="G239" s="45"/>
      <c r="H239" s="55"/>
      <c r="I239" s="34"/>
      <c r="J239" s="37"/>
      <c r="K239" s="38"/>
      <c r="L239" s="55"/>
      <c r="M239" s="47"/>
      <c r="N239" s="40"/>
      <c r="O239" s="40"/>
      <c r="P239" s="41"/>
      <c r="Q239" s="31"/>
      <c r="R239" s="31">
        <f t="shared" si="4"/>
        <v>39</v>
      </c>
    </row>
    <row r="240" spans="1:18" s="9" customFormat="1" ht="12.75">
      <c r="A240" s="42">
        <v>903</v>
      </c>
      <c r="B240" s="30" t="s">
        <v>273</v>
      </c>
      <c r="C240" s="31">
        <v>5</v>
      </c>
      <c r="D240" s="32">
        <v>51</v>
      </c>
      <c r="E240" s="44"/>
      <c r="F240" s="34">
        <v>19</v>
      </c>
      <c r="G240" s="45">
        <v>1</v>
      </c>
      <c r="H240" s="55">
        <v>2</v>
      </c>
      <c r="I240" s="34">
        <v>13</v>
      </c>
      <c r="J240" s="37">
        <v>8</v>
      </c>
      <c r="K240" s="38">
        <v>5</v>
      </c>
      <c r="L240" s="55">
        <v>25</v>
      </c>
      <c r="M240" s="47">
        <v>2</v>
      </c>
      <c r="N240" s="40">
        <v>2</v>
      </c>
      <c r="O240" s="48">
        <v>2</v>
      </c>
      <c r="P240" s="41"/>
      <c r="Q240" s="31"/>
      <c r="R240" s="31">
        <f t="shared" si="4"/>
        <v>135</v>
      </c>
    </row>
    <row r="241" spans="1:18" s="9" customFormat="1" ht="12.75">
      <c r="A241" s="42">
        <v>908</v>
      </c>
      <c r="B241" s="30" t="s">
        <v>274</v>
      </c>
      <c r="C241" s="31">
        <v>1</v>
      </c>
      <c r="D241" s="32">
        <v>2</v>
      </c>
      <c r="E241" s="44">
        <v>2</v>
      </c>
      <c r="F241" s="34">
        <v>13</v>
      </c>
      <c r="G241" s="45">
        <v>2</v>
      </c>
      <c r="H241" s="55">
        <v>1</v>
      </c>
      <c r="I241" s="34">
        <v>1</v>
      </c>
      <c r="J241" s="37">
        <v>6</v>
      </c>
      <c r="K241" s="38"/>
      <c r="L241" s="55">
        <v>9</v>
      </c>
      <c r="M241" s="47">
        <v>1</v>
      </c>
      <c r="N241" s="40">
        <v>3</v>
      </c>
      <c r="O241" s="48">
        <v>1</v>
      </c>
      <c r="P241" s="41"/>
      <c r="Q241" s="31"/>
      <c r="R241" s="31">
        <f t="shared" si="4"/>
        <v>42</v>
      </c>
    </row>
    <row r="242" spans="1:18" s="9" customFormat="1" ht="12.75">
      <c r="A242" s="42">
        <v>913</v>
      </c>
      <c r="B242" s="30" t="s">
        <v>275</v>
      </c>
      <c r="C242" s="31"/>
      <c r="D242" s="32"/>
      <c r="E242" s="44"/>
      <c r="F242" s="34"/>
      <c r="G242" s="45"/>
      <c r="H242" s="55"/>
      <c r="I242" s="34"/>
      <c r="J242" s="37"/>
      <c r="K242" s="38"/>
      <c r="L242" s="55"/>
      <c r="M242" s="47"/>
      <c r="N242" s="40"/>
      <c r="O242" s="40"/>
      <c r="P242" s="41"/>
      <c r="Q242" s="31"/>
      <c r="R242" s="31">
        <f t="shared" si="4"/>
        <v>0</v>
      </c>
    </row>
    <row r="243" spans="1:18" s="9" customFormat="1" ht="12.75">
      <c r="A243" s="42">
        <v>919</v>
      </c>
      <c r="B243" s="43" t="s">
        <v>276</v>
      </c>
      <c r="C243" s="31"/>
      <c r="D243" s="32"/>
      <c r="E243" s="44"/>
      <c r="F243" s="34"/>
      <c r="G243" s="45"/>
      <c r="H243" s="55"/>
      <c r="I243" s="34"/>
      <c r="J243" s="37"/>
      <c r="K243" s="38"/>
      <c r="L243" s="55"/>
      <c r="M243" s="47"/>
      <c r="N243" s="40"/>
      <c r="O243" s="40"/>
      <c r="P243" s="41"/>
      <c r="Q243" s="31"/>
      <c r="R243" s="31">
        <f t="shared" si="4"/>
        <v>0</v>
      </c>
    </row>
    <row r="244" spans="1:18" s="9" customFormat="1" ht="12.75">
      <c r="A244" s="42">
        <v>922</v>
      </c>
      <c r="B244" s="30" t="s">
        <v>277</v>
      </c>
      <c r="C244" s="31"/>
      <c r="D244" s="32"/>
      <c r="E244" s="44"/>
      <c r="F244" s="34"/>
      <c r="G244" s="45">
        <v>1</v>
      </c>
      <c r="H244" s="55">
        <v>5</v>
      </c>
      <c r="I244" s="34">
        <v>5</v>
      </c>
      <c r="J244" s="37"/>
      <c r="K244" s="38">
        <v>6</v>
      </c>
      <c r="L244" s="55">
        <v>4</v>
      </c>
      <c r="M244" s="47"/>
      <c r="N244" s="40"/>
      <c r="O244" s="40"/>
      <c r="P244" s="41"/>
      <c r="Q244" s="31"/>
      <c r="R244" s="31">
        <f t="shared" si="4"/>
        <v>21</v>
      </c>
    </row>
    <row r="245" spans="1:18" s="9" customFormat="1" ht="12.75">
      <c r="A245" s="42">
        <v>923</v>
      </c>
      <c r="B245" s="30" t="s">
        <v>278</v>
      </c>
      <c r="C245" s="31">
        <v>2</v>
      </c>
      <c r="D245" s="32">
        <v>42</v>
      </c>
      <c r="E245" s="44">
        <v>31</v>
      </c>
      <c r="F245" s="34">
        <v>21</v>
      </c>
      <c r="G245" s="45">
        <v>2</v>
      </c>
      <c r="H245" s="55"/>
      <c r="I245" s="34">
        <v>16</v>
      </c>
      <c r="J245" s="37">
        <v>29</v>
      </c>
      <c r="K245" s="38">
        <v>2</v>
      </c>
      <c r="L245" s="55">
        <v>17</v>
      </c>
      <c r="M245" s="47">
        <v>10</v>
      </c>
      <c r="N245" s="40"/>
      <c r="O245" s="48">
        <v>7</v>
      </c>
      <c r="P245" s="41"/>
      <c r="Q245" s="31"/>
      <c r="R245" s="31">
        <f t="shared" si="4"/>
        <v>179</v>
      </c>
    </row>
    <row r="246" spans="1:18" s="9" customFormat="1" ht="12.75">
      <c r="A246" s="76">
        <v>924</v>
      </c>
      <c r="B246" s="30" t="s">
        <v>279</v>
      </c>
      <c r="C246" s="31"/>
      <c r="D246" s="32"/>
      <c r="E246" s="44"/>
      <c r="F246" s="34"/>
      <c r="G246" s="45"/>
      <c r="H246" s="55"/>
      <c r="I246" s="34">
        <v>3</v>
      </c>
      <c r="J246" s="37"/>
      <c r="K246" s="38"/>
      <c r="L246" s="55">
        <v>4</v>
      </c>
      <c r="M246" s="47"/>
      <c r="N246" s="40"/>
      <c r="O246" s="40"/>
      <c r="P246" s="41"/>
      <c r="Q246" s="31"/>
      <c r="R246" s="31">
        <f t="shared" si="4"/>
        <v>7</v>
      </c>
    </row>
    <row r="247" spans="1:18" s="9" customFormat="1" ht="12.75">
      <c r="A247" s="42">
        <v>929</v>
      </c>
      <c r="B247" s="30" t="s">
        <v>280</v>
      </c>
      <c r="C247" s="31"/>
      <c r="D247" s="32"/>
      <c r="E247" s="44"/>
      <c r="F247" s="34"/>
      <c r="G247" s="35"/>
      <c r="H247" s="77">
        <v>4</v>
      </c>
      <c r="I247" s="34">
        <v>63</v>
      </c>
      <c r="J247" s="37"/>
      <c r="K247" s="38">
        <v>3</v>
      </c>
      <c r="L247" s="77">
        <v>1</v>
      </c>
      <c r="M247" s="47">
        <v>4</v>
      </c>
      <c r="N247" s="40"/>
      <c r="O247" s="40"/>
      <c r="P247" s="41"/>
      <c r="Q247" s="31"/>
      <c r="R247" s="31">
        <f t="shared" si="4"/>
        <v>75</v>
      </c>
    </row>
    <row r="248" spans="1:18" s="9" customFormat="1" ht="12.75">
      <c r="A248" s="42">
        <v>930</v>
      </c>
      <c r="B248" s="30" t="s">
        <v>281</v>
      </c>
      <c r="C248" s="31"/>
      <c r="D248" s="32"/>
      <c r="E248" s="44">
        <v>2</v>
      </c>
      <c r="F248" s="34">
        <v>2</v>
      </c>
      <c r="G248" s="35">
        <v>3</v>
      </c>
      <c r="H248" s="77"/>
      <c r="I248" s="34"/>
      <c r="J248" s="37">
        <v>1</v>
      </c>
      <c r="K248" s="38"/>
      <c r="L248" s="77">
        <v>2</v>
      </c>
      <c r="M248" s="47"/>
      <c r="N248" s="40"/>
      <c r="O248" s="40"/>
      <c r="P248" s="41"/>
      <c r="Q248" s="31"/>
      <c r="R248" s="31">
        <f t="shared" si="4"/>
        <v>10</v>
      </c>
    </row>
    <row r="249" spans="1:18" s="9" customFormat="1" ht="12.75">
      <c r="A249" s="42">
        <v>932</v>
      </c>
      <c r="B249" s="30" t="s">
        <v>282</v>
      </c>
      <c r="C249" s="31"/>
      <c r="D249" s="32">
        <v>5</v>
      </c>
      <c r="E249" s="44">
        <v>4</v>
      </c>
      <c r="F249" s="34">
        <v>1</v>
      </c>
      <c r="G249" s="35">
        <v>3</v>
      </c>
      <c r="H249" s="77"/>
      <c r="I249" s="34">
        <v>3</v>
      </c>
      <c r="J249" s="37"/>
      <c r="K249" s="38"/>
      <c r="L249" s="77">
        <v>1</v>
      </c>
      <c r="M249" s="47"/>
      <c r="N249" s="40"/>
      <c r="O249" s="40"/>
      <c r="P249" s="41"/>
      <c r="Q249" s="31"/>
      <c r="R249" s="31">
        <f t="shared" si="4"/>
        <v>17</v>
      </c>
    </row>
    <row r="250" spans="1:18" s="9" customFormat="1" ht="12.75">
      <c r="A250" s="42">
        <v>935</v>
      </c>
      <c r="B250" s="30" t="s">
        <v>283</v>
      </c>
      <c r="C250" s="31"/>
      <c r="D250" s="32"/>
      <c r="E250" s="44"/>
      <c r="F250" s="34"/>
      <c r="G250" s="35"/>
      <c r="H250" s="77"/>
      <c r="I250" s="34"/>
      <c r="J250" s="37"/>
      <c r="K250" s="38"/>
      <c r="L250" s="77"/>
      <c r="M250" s="47"/>
      <c r="N250" s="40"/>
      <c r="O250" s="40"/>
      <c r="P250" s="41"/>
      <c r="Q250" s="31"/>
      <c r="R250" s="31">
        <f t="shared" si="4"/>
        <v>0</v>
      </c>
    </row>
    <row r="251" spans="1:18" s="9" customFormat="1" ht="12.75">
      <c r="A251" s="42">
        <v>937</v>
      </c>
      <c r="B251" s="30" t="s">
        <v>284</v>
      </c>
      <c r="C251" s="31">
        <v>7</v>
      </c>
      <c r="D251" s="32">
        <v>54</v>
      </c>
      <c r="E251" s="44">
        <v>92</v>
      </c>
      <c r="F251" s="34">
        <v>33</v>
      </c>
      <c r="G251" s="35">
        <v>3</v>
      </c>
      <c r="H251" s="77">
        <v>5</v>
      </c>
      <c r="I251" s="34">
        <v>20</v>
      </c>
      <c r="J251" s="37">
        <v>38</v>
      </c>
      <c r="K251" s="38"/>
      <c r="L251" s="77">
        <v>20</v>
      </c>
      <c r="M251" s="47">
        <v>6</v>
      </c>
      <c r="N251" s="40">
        <v>11</v>
      </c>
      <c r="O251" s="48">
        <v>3</v>
      </c>
      <c r="P251" s="41"/>
      <c r="Q251" s="31"/>
      <c r="R251" s="31">
        <f t="shared" si="4"/>
        <v>292</v>
      </c>
    </row>
    <row r="252" spans="1:18" s="9" customFormat="1" ht="12">
      <c r="A252" s="78">
        <f>COUNTA(A4:A251)-2</f>
        <v>246</v>
      </c>
      <c r="B252" s="79" t="s">
        <v>285</v>
      </c>
      <c r="C252" s="80">
        <f t="shared" ref="C252:R252" si="5">COUNTIF(C4:C251,"&gt;0")</f>
        <v>63</v>
      </c>
      <c r="D252" s="80">
        <f t="shared" si="5"/>
        <v>85</v>
      </c>
      <c r="E252" s="80">
        <f t="shared" si="5"/>
        <v>49</v>
      </c>
      <c r="F252" s="80">
        <f t="shared" si="5"/>
        <v>57</v>
      </c>
      <c r="G252" s="80">
        <f t="shared" si="5"/>
        <v>55</v>
      </c>
      <c r="H252" s="80">
        <f t="shared" si="5"/>
        <v>66</v>
      </c>
      <c r="I252" s="80">
        <f t="shared" si="5"/>
        <v>75</v>
      </c>
      <c r="J252" s="80">
        <f t="shared" si="5"/>
        <v>49</v>
      </c>
      <c r="K252" s="80">
        <f t="shared" si="5"/>
        <v>60</v>
      </c>
      <c r="L252" s="80">
        <f t="shared" si="5"/>
        <v>110</v>
      </c>
      <c r="M252" s="80">
        <f t="shared" si="5"/>
        <v>68</v>
      </c>
      <c r="N252" s="80">
        <f t="shared" si="5"/>
        <v>61</v>
      </c>
      <c r="O252" s="80">
        <f t="shared" si="5"/>
        <v>50</v>
      </c>
      <c r="P252" s="81">
        <f t="shared" si="5"/>
        <v>1</v>
      </c>
      <c r="Q252" s="81">
        <f t="shared" si="5"/>
        <v>0</v>
      </c>
      <c r="R252" s="31">
        <f t="shared" si="5"/>
        <v>175</v>
      </c>
    </row>
    <row r="253" spans="1:18" s="9" customFormat="1" ht="12">
      <c r="A253" s="82" t="s">
        <v>286</v>
      </c>
      <c r="B253" s="79" t="s">
        <v>287</v>
      </c>
      <c r="C253" s="83">
        <f t="shared" ref="C253:R253" si="6">SUM(C4:C251)</f>
        <v>493</v>
      </c>
      <c r="D253" s="83">
        <f t="shared" si="6"/>
        <v>1546</v>
      </c>
      <c r="E253" s="83">
        <f t="shared" si="6"/>
        <v>1385</v>
      </c>
      <c r="F253" s="83">
        <f t="shared" si="6"/>
        <v>1025</v>
      </c>
      <c r="G253" s="83">
        <f t="shared" si="6"/>
        <v>344</v>
      </c>
      <c r="H253" s="83">
        <f t="shared" si="6"/>
        <v>579</v>
      </c>
      <c r="I253" s="83">
        <f t="shared" si="6"/>
        <v>1008</v>
      </c>
      <c r="J253" s="83">
        <f t="shared" si="6"/>
        <v>509</v>
      </c>
      <c r="K253" s="83">
        <f t="shared" si="6"/>
        <v>390</v>
      </c>
      <c r="L253" s="83">
        <f t="shared" si="6"/>
        <v>1039</v>
      </c>
      <c r="M253" s="83">
        <f t="shared" si="6"/>
        <v>378</v>
      </c>
      <c r="N253" s="83">
        <f t="shared" si="6"/>
        <v>339</v>
      </c>
      <c r="O253" s="83">
        <f t="shared" si="6"/>
        <v>274</v>
      </c>
      <c r="P253" s="60">
        <f t="shared" si="6"/>
        <v>1</v>
      </c>
      <c r="Q253" s="60">
        <f t="shared" si="6"/>
        <v>0</v>
      </c>
      <c r="R253" s="60">
        <f t="shared" si="6"/>
        <v>9310</v>
      </c>
    </row>
    <row r="254" spans="1:18" s="9" customFormat="1">
      <c r="A254"/>
      <c r="B254"/>
      <c r="C254" s="84"/>
      <c r="D254" s="85"/>
      <c r="E254" s="85"/>
      <c r="F254" s="85"/>
      <c r="G254" s="86"/>
      <c r="H254" s="87"/>
      <c r="I254"/>
      <c r="J254" s="85"/>
      <c r="K254" s="85"/>
      <c r="L254" s="88"/>
      <c r="M254" s="373" t="s">
        <v>288</v>
      </c>
      <c r="N254" s="373"/>
      <c r="O254" s="373"/>
      <c r="P254" s="373"/>
      <c r="Q254" s="373"/>
      <c r="R254" s="60">
        <f>AVERAGE(C252:O252)</f>
        <v>65.230769230769226</v>
      </c>
    </row>
    <row r="255" spans="1:18" s="9" customFormat="1">
      <c r="A255" s="89"/>
      <c r="B255" s="90"/>
      <c r="C255" s="85"/>
      <c r="D255" s="85"/>
      <c r="E255" s="85"/>
      <c r="F255" s="85"/>
      <c r="G255" s="91"/>
      <c r="H255" s="87"/>
      <c r="I255"/>
      <c r="J255" s="85"/>
      <c r="K255" s="85"/>
      <c r="L255"/>
      <c r="M255" s="373" t="s">
        <v>289</v>
      </c>
      <c r="N255" s="373"/>
      <c r="O255" s="373"/>
      <c r="P255" s="373"/>
      <c r="Q255" s="373"/>
      <c r="R255" s="60">
        <f>AVERAGE(D253:O253)</f>
        <v>734.66666666666663</v>
      </c>
    </row>
    <row r="256" spans="1:18" s="9" customFormat="1">
      <c r="A256" s="92">
        <v>214</v>
      </c>
      <c r="B256" s="374" t="s">
        <v>290</v>
      </c>
      <c r="C256" s="374"/>
      <c r="D256"/>
      <c r="E256"/>
      <c r="F256"/>
      <c r="G256"/>
      <c r="H256" s="87"/>
      <c r="I256"/>
      <c r="J256"/>
      <c r="K256"/>
      <c r="L256" s="93"/>
      <c r="M256" s="53"/>
      <c r="N256"/>
      <c r="O256"/>
      <c r="P256"/>
      <c r="Q256" s="94"/>
      <c r="R256"/>
    </row>
    <row r="257" spans="1:1024" s="9" customFormat="1" ht="12">
      <c r="A257" s="92"/>
      <c r="B257" s="54" t="s">
        <v>291</v>
      </c>
      <c r="C257" s="95">
        <v>1</v>
      </c>
      <c r="D257" s="81">
        <v>3</v>
      </c>
      <c r="E257" s="31"/>
      <c r="F257" s="81"/>
      <c r="G257" s="96"/>
      <c r="H257" s="40">
        <v>1</v>
      </c>
      <c r="I257" s="31">
        <v>2</v>
      </c>
      <c r="J257" s="97">
        <v>2</v>
      </c>
      <c r="K257" s="81">
        <v>2</v>
      </c>
      <c r="L257" s="40">
        <v>6</v>
      </c>
      <c r="M257" s="80"/>
      <c r="N257" s="81">
        <v>4</v>
      </c>
      <c r="O257" s="81"/>
      <c r="P257" s="81"/>
      <c r="Q257" s="98"/>
      <c r="R257" s="81">
        <f>SUM(C257:O257)</f>
        <v>21</v>
      </c>
    </row>
    <row r="258" spans="1:1024" s="9" customFormat="1" ht="12">
      <c r="A258" s="92"/>
      <c r="B258" s="99" t="s">
        <v>292</v>
      </c>
      <c r="C258" s="99"/>
      <c r="D258" s="99"/>
      <c r="E258" s="99"/>
      <c r="F258" s="99"/>
      <c r="G258" s="100"/>
      <c r="H258" s="101"/>
      <c r="I258" s="99"/>
      <c r="J258" s="102"/>
      <c r="K258" s="99"/>
      <c r="L258" s="101"/>
      <c r="M258" s="103"/>
      <c r="N258" s="99"/>
      <c r="O258" s="104"/>
      <c r="P258" s="104"/>
      <c r="Q258" s="105"/>
      <c r="R258" s="106">
        <f>SUM(C258:O258)</f>
        <v>0</v>
      </c>
    </row>
    <row r="259" spans="1:1024" s="9" customFormat="1" ht="12">
      <c r="A259" s="92"/>
      <c r="B259" s="107" t="s">
        <v>293</v>
      </c>
      <c r="C259" s="108">
        <f t="shared" ref="C259:N259" si="7">SUM(C257:C258)</f>
        <v>1</v>
      </c>
      <c r="D259" s="95">
        <f t="shared" si="7"/>
        <v>3</v>
      </c>
      <c r="E259" s="95">
        <f t="shared" si="7"/>
        <v>0</v>
      </c>
      <c r="F259" s="95">
        <f t="shared" si="7"/>
        <v>0</v>
      </c>
      <c r="G259" s="109">
        <f t="shared" si="7"/>
        <v>0</v>
      </c>
      <c r="H259" s="95">
        <f t="shared" si="7"/>
        <v>1</v>
      </c>
      <c r="I259" s="110">
        <f t="shared" si="7"/>
        <v>2</v>
      </c>
      <c r="J259" s="110">
        <f t="shared" si="7"/>
        <v>2</v>
      </c>
      <c r="K259" s="95">
        <f t="shared" si="7"/>
        <v>2</v>
      </c>
      <c r="L259" s="95">
        <f t="shared" si="7"/>
        <v>6</v>
      </c>
      <c r="M259" s="111">
        <f t="shared" si="7"/>
        <v>0</v>
      </c>
      <c r="N259" s="95">
        <f t="shared" si="7"/>
        <v>4</v>
      </c>
      <c r="O259" s="95"/>
      <c r="P259" s="95"/>
      <c r="Q259" s="112">
        <f>SUM(Q257:Q258)</f>
        <v>0</v>
      </c>
      <c r="R259" s="95">
        <f>SUM(C259:O259)</f>
        <v>21</v>
      </c>
    </row>
    <row r="260" spans="1:1024" s="9" customFormat="1">
      <c r="A260" s="89"/>
      <c r="B260" s="113"/>
      <c r="C260" s="85"/>
      <c r="D260" s="114"/>
      <c r="E260"/>
      <c r="F260"/>
      <c r="G260" s="86"/>
      <c r="H260" s="87"/>
      <c r="I260"/>
      <c r="J260" s="115"/>
      <c r="K260"/>
      <c r="L260" s="116"/>
      <c r="M260" s="53"/>
      <c r="N260"/>
      <c r="O260"/>
      <c r="P260"/>
      <c r="Q260" s="117"/>
      <c r="R260"/>
    </row>
    <row r="261" spans="1:1024" s="9" customFormat="1">
      <c r="A261" s="92">
        <v>769</v>
      </c>
      <c r="B261" s="374" t="s">
        <v>294</v>
      </c>
      <c r="C261" s="374"/>
      <c r="D261"/>
      <c r="E261"/>
      <c r="F261"/>
      <c r="G261" s="118"/>
      <c r="H261" s="87"/>
      <c r="I261"/>
      <c r="J261" s="115"/>
      <c r="K261"/>
      <c r="L261" s="116"/>
      <c r="M261" s="53"/>
      <c r="N261"/>
      <c r="O261"/>
      <c r="P261"/>
      <c r="Q261" s="117"/>
      <c r="R261"/>
    </row>
    <row r="262" spans="1:1024">
      <c r="A262" s="92"/>
      <c r="B262" s="119" t="s">
        <v>295</v>
      </c>
      <c r="C262" s="110">
        <v>1</v>
      </c>
      <c r="D262" s="110">
        <v>1</v>
      </c>
      <c r="E262" s="31">
        <v>6</v>
      </c>
      <c r="F262" s="110"/>
      <c r="G262" s="120"/>
      <c r="H262" s="40"/>
      <c r="I262" s="34">
        <v>42</v>
      </c>
      <c r="J262" s="97"/>
      <c r="K262" s="110"/>
      <c r="L262" s="40"/>
      <c r="M262" s="121"/>
      <c r="N262" s="110"/>
      <c r="O262" s="110"/>
      <c r="P262" s="110"/>
      <c r="Q262" s="98"/>
      <c r="R262" s="81">
        <f>SUM(C262:O262)</f>
        <v>50</v>
      </c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>
      <c r="A263" s="92"/>
      <c r="B263" s="54" t="s">
        <v>296</v>
      </c>
      <c r="C263" s="54"/>
      <c r="D263" s="54"/>
      <c r="E263" s="31"/>
      <c r="F263" s="54"/>
      <c r="G263" s="96"/>
      <c r="H263" s="40"/>
      <c r="I263" s="34"/>
      <c r="J263" s="97">
        <v>1</v>
      </c>
      <c r="K263" s="54">
        <v>4</v>
      </c>
      <c r="L263" s="40"/>
      <c r="M263" s="122"/>
      <c r="N263" s="54"/>
      <c r="O263" s="54"/>
      <c r="P263" s="54"/>
      <c r="Q263" s="123"/>
      <c r="R263" s="81">
        <f>SUM(C263:O263)</f>
        <v>5</v>
      </c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>
      <c r="A264" s="92"/>
      <c r="B264" s="99" t="s">
        <v>297</v>
      </c>
      <c r="C264" s="99"/>
      <c r="D264" s="99"/>
      <c r="E264" s="99"/>
      <c r="F264" s="99"/>
      <c r="G264" s="100"/>
      <c r="H264" s="101"/>
      <c r="I264" s="99"/>
      <c r="J264" s="102"/>
      <c r="K264" s="99"/>
      <c r="L264" s="101"/>
      <c r="M264" s="103"/>
      <c r="N264" s="99"/>
      <c r="O264" s="99"/>
      <c r="P264" s="99"/>
      <c r="Q264" s="124"/>
      <c r="R264" s="106">
        <f>SUM(C264:O264)</f>
        <v>0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>
      <c r="A265" s="92"/>
      <c r="B265" s="125" t="s">
        <v>298</v>
      </c>
      <c r="C265" s="108">
        <f t="shared" ref="C265:N265" si="8">SUM(C262:C264)</f>
        <v>1</v>
      </c>
      <c r="D265" s="95">
        <f t="shared" si="8"/>
        <v>1</v>
      </c>
      <c r="E265" s="95">
        <f t="shared" si="8"/>
        <v>6</v>
      </c>
      <c r="F265" s="95">
        <f t="shared" si="8"/>
        <v>0</v>
      </c>
      <c r="G265" s="109">
        <f t="shared" si="8"/>
        <v>0</v>
      </c>
      <c r="H265" s="95">
        <f t="shared" si="8"/>
        <v>0</v>
      </c>
      <c r="I265" s="95">
        <f t="shared" si="8"/>
        <v>42</v>
      </c>
      <c r="J265" s="95">
        <f t="shared" si="8"/>
        <v>1</v>
      </c>
      <c r="K265" s="95">
        <f t="shared" si="8"/>
        <v>4</v>
      </c>
      <c r="L265" s="95">
        <f t="shared" si="8"/>
        <v>0</v>
      </c>
      <c r="M265" s="111">
        <f t="shared" si="8"/>
        <v>0</v>
      </c>
      <c r="N265" s="95">
        <f t="shared" si="8"/>
        <v>0</v>
      </c>
      <c r="O265" s="95"/>
      <c r="P265" s="95"/>
      <c r="Q265" s="112">
        <f>SUM(Q262:Q264)</f>
        <v>0</v>
      </c>
      <c r="R265" s="95">
        <f>SUM(C265:O265)</f>
        <v>55</v>
      </c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>
      <c r="A266" s="89"/>
      <c r="B266" s="113"/>
      <c r="C266" s="85"/>
      <c r="D266" s="114"/>
      <c r="E266"/>
      <c r="F266"/>
      <c r="G266" s="126"/>
      <c r="H266" s="87"/>
      <c r="I266"/>
      <c r="J266" s="115"/>
      <c r="K266"/>
      <c r="L266" s="116"/>
      <c r="M266" s="53"/>
      <c r="N266"/>
      <c r="O266"/>
      <c r="P266"/>
      <c r="Q266" s="117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>
      <c r="A267" s="92">
        <v>860</v>
      </c>
      <c r="B267" s="374" t="s">
        <v>299</v>
      </c>
      <c r="C267" s="374"/>
      <c r="D267"/>
      <c r="E267"/>
      <c r="F267"/>
      <c r="G267" s="127"/>
      <c r="H267" s="87"/>
      <c r="I267"/>
      <c r="J267" s="115"/>
      <c r="K267"/>
      <c r="L267" s="116"/>
      <c r="M267" s="53"/>
      <c r="N267"/>
      <c r="O267"/>
      <c r="P267"/>
      <c r="Q267" s="11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>
      <c r="A268" s="92"/>
      <c r="B268" s="54" t="s">
        <v>300</v>
      </c>
      <c r="C268" s="81"/>
      <c r="D268" s="81"/>
      <c r="E268" s="31"/>
      <c r="F268" s="81"/>
      <c r="G268" s="96"/>
      <c r="H268" s="40"/>
      <c r="I268" s="34"/>
      <c r="J268" s="97"/>
      <c r="K268" s="81"/>
      <c r="L268" s="40"/>
      <c r="M268" s="80"/>
      <c r="N268" s="81"/>
      <c r="O268" s="81"/>
      <c r="P268" s="81"/>
      <c r="Q268" s="98"/>
      <c r="R268" s="81">
        <f t="shared" ref="R268:R273" si="9">SUM(C268:O268)</f>
        <v>0</v>
      </c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>
      <c r="A269" s="92"/>
      <c r="B269" s="31" t="s">
        <v>301</v>
      </c>
      <c r="C269" s="31"/>
      <c r="D269" s="31"/>
      <c r="E269" s="31"/>
      <c r="F269" s="31"/>
      <c r="G269" s="96"/>
      <c r="H269" s="40"/>
      <c r="I269" s="34">
        <v>32</v>
      </c>
      <c r="J269" s="97"/>
      <c r="K269" s="31"/>
      <c r="L269" s="40"/>
      <c r="M269" s="128"/>
      <c r="N269" s="31"/>
      <c r="O269" s="31"/>
      <c r="P269" s="31"/>
      <c r="Q269" s="69"/>
      <c r="R269" s="81">
        <f t="shared" si="9"/>
        <v>32</v>
      </c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>
      <c r="A270" s="92"/>
      <c r="B270" s="31" t="s">
        <v>302</v>
      </c>
      <c r="C270" s="31"/>
      <c r="D270" s="31"/>
      <c r="E270" s="31"/>
      <c r="F270" s="31"/>
      <c r="G270" s="96"/>
      <c r="H270" s="40"/>
      <c r="I270" s="34"/>
      <c r="J270" s="97"/>
      <c r="K270" s="31">
        <v>19</v>
      </c>
      <c r="L270" s="40"/>
      <c r="M270" s="128"/>
      <c r="N270" s="31"/>
      <c r="O270" s="31"/>
      <c r="P270" s="31"/>
      <c r="Q270" s="69"/>
      <c r="R270" s="81">
        <f t="shared" si="9"/>
        <v>19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>
      <c r="A271" s="92"/>
      <c r="B271" s="31" t="s">
        <v>303</v>
      </c>
      <c r="C271" s="31"/>
      <c r="D271" s="31"/>
      <c r="E271" s="31"/>
      <c r="F271" s="31"/>
      <c r="G271" s="96"/>
      <c r="H271" s="40"/>
      <c r="I271" s="34"/>
      <c r="J271" s="97"/>
      <c r="K271" s="31"/>
      <c r="L271" s="40"/>
      <c r="M271" s="128"/>
      <c r="N271" s="31"/>
      <c r="O271" s="31"/>
      <c r="P271" s="31"/>
      <c r="Q271" s="69"/>
      <c r="R271" s="81">
        <f t="shared" si="9"/>
        <v>0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>
      <c r="A272" s="92"/>
      <c r="B272" s="99" t="s">
        <v>304</v>
      </c>
      <c r="C272" s="99"/>
      <c r="D272" s="99"/>
      <c r="E272" s="99"/>
      <c r="F272" s="99"/>
      <c r="G272" s="100"/>
      <c r="H272" s="101"/>
      <c r="I272" s="99"/>
      <c r="J272" s="102"/>
      <c r="K272" s="99"/>
      <c r="L272" s="101"/>
      <c r="M272" s="103"/>
      <c r="N272" s="99"/>
      <c r="O272" s="99"/>
      <c r="P272" s="99"/>
      <c r="Q272" s="124"/>
      <c r="R272" s="106">
        <f t="shared" si="9"/>
        <v>0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>
      <c r="A273" s="92"/>
      <c r="B273" s="107" t="s">
        <v>305</v>
      </c>
      <c r="C273" s="95">
        <f t="shared" ref="C273:N273" si="10">SUM(C268:C272)</f>
        <v>0</v>
      </c>
      <c r="D273" s="95">
        <f t="shared" si="10"/>
        <v>0</v>
      </c>
      <c r="E273" s="95">
        <f t="shared" si="10"/>
        <v>0</v>
      </c>
      <c r="F273" s="95">
        <f t="shared" si="10"/>
        <v>0</v>
      </c>
      <c r="G273" s="109">
        <f t="shared" si="10"/>
        <v>0</v>
      </c>
      <c r="H273" s="95">
        <f t="shared" si="10"/>
        <v>0</v>
      </c>
      <c r="I273" s="95">
        <f t="shared" si="10"/>
        <v>32</v>
      </c>
      <c r="J273" s="95">
        <f t="shared" si="10"/>
        <v>0</v>
      </c>
      <c r="K273" s="95">
        <f t="shared" si="10"/>
        <v>19</v>
      </c>
      <c r="L273" s="95">
        <f t="shared" si="10"/>
        <v>0</v>
      </c>
      <c r="M273" s="111">
        <f t="shared" si="10"/>
        <v>0</v>
      </c>
      <c r="N273" s="95">
        <f t="shared" si="10"/>
        <v>0</v>
      </c>
      <c r="O273" s="95"/>
      <c r="P273" s="95"/>
      <c r="Q273" s="112">
        <f>SUM(Q268:Q272)</f>
        <v>0</v>
      </c>
      <c r="R273" s="95">
        <f t="shared" si="9"/>
        <v>51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>
      <c r="A274"/>
      <c r="B274" s="129"/>
      <c r="C274"/>
      <c r="D274"/>
      <c r="E274"/>
      <c r="F274"/>
      <c r="G274"/>
      <c r="H274" s="130"/>
      <c r="I274"/>
      <c r="J274"/>
      <c r="K274"/>
      <c r="L274"/>
      <c r="M274" s="53"/>
      <c r="N274"/>
      <c r="O274"/>
      <c r="P274"/>
      <c r="Q274" s="117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>
      <c r="A275"/>
      <c r="B275"/>
      <c r="C275"/>
      <c r="D275"/>
      <c r="E275"/>
      <c r="F275"/>
      <c r="G275"/>
      <c r="H275" s="130"/>
      <c r="I275"/>
      <c r="J275"/>
      <c r="K275"/>
      <c r="L275"/>
      <c r="M275" s="53"/>
      <c r="N275"/>
      <c r="O275"/>
      <c r="P275"/>
      <c r="Q275" s="94"/>
      <c r="R275"/>
      <c r="S275"/>
      <c r="T275" s="130"/>
      <c r="U275" s="130"/>
      <c r="V275" s="130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>
      <c r="A276"/>
      <c r="B276" s="131" t="s">
        <v>306</v>
      </c>
      <c r="C276"/>
      <c r="D276"/>
      <c r="E276"/>
      <c r="F276"/>
      <c r="G276"/>
      <c r="H276"/>
      <c r="I276"/>
      <c r="J276"/>
      <c r="K276"/>
      <c r="L276"/>
      <c r="M276" s="53"/>
      <c r="N276"/>
      <c r="O276"/>
      <c r="P276"/>
      <c r="Q276" s="94"/>
      <c r="R276" s="13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s="139" customFormat="1" ht="12">
      <c r="A277" s="133"/>
      <c r="B277" s="134" t="s">
        <v>307</v>
      </c>
      <c r="C277" s="135">
        <v>2</v>
      </c>
      <c r="D277" s="136">
        <v>4</v>
      </c>
      <c r="E277" s="136">
        <v>2</v>
      </c>
      <c r="F277" s="137">
        <v>2</v>
      </c>
      <c r="G277" s="136">
        <v>3</v>
      </c>
      <c r="H277" s="137">
        <v>1</v>
      </c>
      <c r="I277" s="136">
        <v>2</v>
      </c>
      <c r="J277" s="136">
        <v>2</v>
      </c>
      <c r="K277" s="138">
        <v>2</v>
      </c>
      <c r="L277" s="136">
        <v>2</v>
      </c>
      <c r="M277" s="138">
        <v>4</v>
      </c>
      <c r="N277" s="136">
        <v>4</v>
      </c>
      <c r="O277" s="136">
        <v>4</v>
      </c>
      <c r="P277" s="136"/>
      <c r="Q277" s="136"/>
      <c r="R277" s="136">
        <f t="shared" ref="R277:R286" si="11">SUM(C277:Q277)</f>
        <v>34</v>
      </c>
    </row>
    <row r="278" spans="1:1024" s="139" customFormat="1" ht="12">
      <c r="A278" s="133"/>
      <c r="B278" s="134" t="s">
        <v>308</v>
      </c>
      <c r="C278" s="135">
        <v>1</v>
      </c>
      <c r="D278" s="136">
        <v>2</v>
      </c>
      <c r="E278" s="136">
        <v>1</v>
      </c>
      <c r="F278" s="137">
        <v>1</v>
      </c>
      <c r="G278" s="136">
        <v>1</v>
      </c>
      <c r="H278" s="137">
        <v>1</v>
      </c>
      <c r="I278" s="136">
        <v>2</v>
      </c>
      <c r="J278" s="136">
        <v>1</v>
      </c>
      <c r="K278" s="138">
        <v>2</v>
      </c>
      <c r="L278" s="136">
        <v>1</v>
      </c>
      <c r="M278" s="138">
        <v>1</v>
      </c>
      <c r="N278" s="136">
        <v>1</v>
      </c>
      <c r="O278" s="136">
        <v>1</v>
      </c>
      <c r="P278" s="136"/>
      <c r="Q278" s="136"/>
      <c r="R278" s="136">
        <f t="shared" si="11"/>
        <v>16</v>
      </c>
    </row>
    <row r="279" spans="1:1024">
      <c r="A279" s="140"/>
      <c r="B279" s="141" t="s">
        <v>309</v>
      </c>
      <c r="C279" s="142">
        <v>4</v>
      </c>
      <c r="D279" s="143">
        <v>7.5</v>
      </c>
      <c r="E279" s="143">
        <v>6</v>
      </c>
      <c r="F279" s="144">
        <v>5</v>
      </c>
      <c r="G279" s="143">
        <v>2</v>
      </c>
      <c r="H279" s="144">
        <v>2</v>
      </c>
      <c r="I279" s="143">
        <v>9.5</v>
      </c>
      <c r="J279" s="143">
        <v>1</v>
      </c>
      <c r="K279" s="145">
        <v>4</v>
      </c>
      <c r="L279" s="143">
        <v>7</v>
      </c>
      <c r="M279" s="145">
        <v>2</v>
      </c>
      <c r="N279" s="143">
        <v>2</v>
      </c>
      <c r="O279" s="143">
        <v>0.5</v>
      </c>
      <c r="P279" s="143"/>
      <c r="Q279" s="143"/>
      <c r="R279" s="143">
        <f t="shared" si="11"/>
        <v>52.5</v>
      </c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s="146" customFormat="1" ht="12">
      <c r="A280" s="140"/>
      <c r="B280" s="141" t="s">
        <v>310</v>
      </c>
      <c r="C280" s="142">
        <v>7</v>
      </c>
      <c r="D280" s="143">
        <v>2</v>
      </c>
      <c r="E280" s="143">
        <v>1.5</v>
      </c>
      <c r="F280" s="143">
        <v>1</v>
      </c>
      <c r="G280" s="143">
        <v>9.5</v>
      </c>
      <c r="H280" s="144">
        <v>8</v>
      </c>
      <c r="I280" s="143">
        <v>12</v>
      </c>
      <c r="J280" s="143">
        <v>9</v>
      </c>
      <c r="K280" s="145">
        <v>8.5</v>
      </c>
      <c r="L280" s="143">
        <v>7.3</v>
      </c>
      <c r="M280" s="145">
        <v>9</v>
      </c>
      <c r="N280" s="143">
        <v>8</v>
      </c>
      <c r="O280" s="143"/>
      <c r="P280" s="143"/>
      <c r="Q280" s="143"/>
      <c r="R280" s="143">
        <f t="shared" si="11"/>
        <v>82.8</v>
      </c>
    </row>
    <row r="281" spans="1:1024" s="139" customFormat="1" ht="12">
      <c r="A281" s="140"/>
      <c r="B281" s="134" t="s">
        <v>311</v>
      </c>
      <c r="C281" s="142"/>
      <c r="D281" s="143"/>
      <c r="E281" s="143"/>
      <c r="F281" s="143"/>
      <c r="G281" s="143"/>
      <c r="H281" s="144"/>
      <c r="I281" s="143"/>
      <c r="J281" s="143"/>
      <c r="K281" s="145">
        <v>0</v>
      </c>
      <c r="L281" s="143"/>
      <c r="M281" s="145"/>
      <c r="N281" s="143"/>
      <c r="O281" s="143">
        <v>6</v>
      </c>
      <c r="P281" s="143"/>
      <c r="Q281" s="143"/>
      <c r="R281" s="143">
        <f t="shared" si="11"/>
        <v>6</v>
      </c>
    </row>
    <row r="282" spans="1:1024">
      <c r="A282" s="140"/>
      <c r="B282" s="134" t="s">
        <v>312</v>
      </c>
      <c r="C282" s="142">
        <v>1</v>
      </c>
      <c r="D282" s="143">
        <v>2.5</v>
      </c>
      <c r="E282" s="143">
        <v>10</v>
      </c>
      <c r="F282" s="143">
        <v>5</v>
      </c>
      <c r="G282" s="143">
        <v>0.5</v>
      </c>
      <c r="H282" s="144">
        <v>3</v>
      </c>
      <c r="I282" s="143">
        <v>9</v>
      </c>
      <c r="J282" s="143">
        <v>1</v>
      </c>
      <c r="K282" s="145">
        <v>6</v>
      </c>
      <c r="L282" s="143">
        <v>6</v>
      </c>
      <c r="M282" s="145">
        <v>1</v>
      </c>
      <c r="N282" s="143">
        <v>0.8</v>
      </c>
      <c r="O282" s="143">
        <v>1</v>
      </c>
      <c r="P282" s="143"/>
      <c r="Q282" s="143"/>
      <c r="R282" s="143">
        <f t="shared" si="11"/>
        <v>46.8</v>
      </c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>
      <c r="A283" s="140"/>
      <c r="B283" s="134" t="s">
        <v>313</v>
      </c>
      <c r="C283" s="142">
        <v>75</v>
      </c>
      <c r="D283" s="143">
        <v>51</v>
      </c>
      <c r="E283" s="143">
        <v>49</v>
      </c>
      <c r="F283" s="143">
        <v>31.1</v>
      </c>
      <c r="G283" s="143">
        <v>73.5</v>
      </c>
      <c r="H283" s="143">
        <v>87</v>
      </c>
      <c r="I283" s="143">
        <v>74</v>
      </c>
      <c r="J283" s="143">
        <v>35</v>
      </c>
      <c r="K283" s="145">
        <v>104.2</v>
      </c>
      <c r="L283" s="143">
        <v>97</v>
      </c>
      <c r="M283" s="145">
        <v>115</v>
      </c>
      <c r="N283" s="143">
        <v>95</v>
      </c>
      <c r="O283" s="143"/>
      <c r="P283" s="143"/>
      <c r="Q283" s="143"/>
      <c r="R283" s="143">
        <f t="shared" si="11"/>
        <v>886.80000000000007</v>
      </c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>
      <c r="A284" s="147"/>
      <c r="B284" s="134" t="s">
        <v>314</v>
      </c>
      <c r="C284" s="142"/>
      <c r="D284" s="143"/>
      <c r="E284" s="143"/>
      <c r="F284" s="143"/>
      <c r="G284" s="143"/>
      <c r="H284" s="143"/>
      <c r="I284" s="143"/>
      <c r="J284" s="143"/>
      <c r="K284" s="145">
        <v>0</v>
      </c>
      <c r="L284" s="143"/>
      <c r="M284" s="145"/>
      <c r="N284" s="143"/>
      <c r="O284" s="143">
        <v>14.3</v>
      </c>
      <c r="P284" s="143"/>
      <c r="Q284" s="143"/>
      <c r="R284" s="143">
        <f t="shared" si="11"/>
        <v>14.3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>
      <c r="A285" s="133"/>
      <c r="B285" s="134" t="s">
        <v>315</v>
      </c>
      <c r="C285" s="142">
        <f t="shared" ref="C285:J285" si="12">C279+C280+C281</f>
        <v>11</v>
      </c>
      <c r="D285" s="142">
        <f t="shared" si="12"/>
        <v>9.5</v>
      </c>
      <c r="E285" s="148">
        <f t="shared" si="12"/>
        <v>7.5</v>
      </c>
      <c r="F285" s="148">
        <f t="shared" si="12"/>
        <v>6</v>
      </c>
      <c r="G285" s="148">
        <f t="shared" si="12"/>
        <v>11.5</v>
      </c>
      <c r="H285" s="148">
        <f t="shared" si="12"/>
        <v>10</v>
      </c>
      <c r="I285" s="148">
        <f t="shared" si="12"/>
        <v>21.5</v>
      </c>
      <c r="J285" s="148">
        <f t="shared" si="12"/>
        <v>10</v>
      </c>
      <c r="K285" s="149">
        <v>12.5</v>
      </c>
      <c r="L285" s="148">
        <f t="shared" ref="L285:Q285" si="13">L279+L280+L281</f>
        <v>14.3</v>
      </c>
      <c r="M285" s="149">
        <f t="shared" si="13"/>
        <v>11</v>
      </c>
      <c r="N285" s="148">
        <f t="shared" si="13"/>
        <v>10</v>
      </c>
      <c r="O285" s="148">
        <f t="shared" si="13"/>
        <v>6.5</v>
      </c>
      <c r="P285" s="148">
        <f t="shared" si="13"/>
        <v>0</v>
      </c>
      <c r="Q285" s="148">
        <f t="shared" si="13"/>
        <v>0</v>
      </c>
      <c r="R285" s="143">
        <f t="shared" si="11"/>
        <v>141.30000000000001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>
      <c r="A286" s="133"/>
      <c r="B286" s="134" t="s">
        <v>316</v>
      </c>
      <c r="C286" s="142">
        <f t="shared" ref="C286:J286" si="14">C282+C283+C284</f>
        <v>76</v>
      </c>
      <c r="D286" s="142">
        <f t="shared" si="14"/>
        <v>53.5</v>
      </c>
      <c r="E286" s="148">
        <f t="shared" si="14"/>
        <v>59</v>
      </c>
      <c r="F286" s="148">
        <f t="shared" si="14"/>
        <v>36.1</v>
      </c>
      <c r="G286" s="148">
        <f t="shared" si="14"/>
        <v>74</v>
      </c>
      <c r="H286" s="148">
        <f t="shared" si="14"/>
        <v>90</v>
      </c>
      <c r="I286" s="148">
        <f t="shared" si="14"/>
        <v>83</v>
      </c>
      <c r="J286" s="148">
        <f t="shared" si="14"/>
        <v>36</v>
      </c>
      <c r="K286" s="149">
        <v>110.2</v>
      </c>
      <c r="L286" s="148">
        <f t="shared" ref="L286:Q286" si="15">L282+L283+L284</f>
        <v>103</v>
      </c>
      <c r="M286" s="149">
        <f t="shared" si="15"/>
        <v>116</v>
      </c>
      <c r="N286" s="148">
        <f t="shared" si="15"/>
        <v>95.8</v>
      </c>
      <c r="O286" s="148">
        <f t="shared" si="15"/>
        <v>15.3</v>
      </c>
      <c r="P286" s="148">
        <f t="shared" si="15"/>
        <v>0</v>
      </c>
      <c r="Q286" s="148">
        <f t="shared" si="15"/>
        <v>0</v>
      </c>
      <c r="R286" s="143">
        <f t="shared" si="11"/>
        <v>947.9</v>
      </c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s="155" customFormat="1" ht="11.25">
      <c r="A287" s="150"/>
      <c r="B287" s="151"/>
      <c r="C287" s="152"/>
      <c r="D287" s="152"/>
      <c r="E287" s="152"/>
      <c r="F287" s="152"/>
      <c r="G287" s="152"/>
      <c r="H287" s="152"/>
      <c r="I287" s="152"/>
      <c r="J287" s="152"/>
      <c r="K287" s="153"/>
      <c r="L287" s="152"/>
      <c r="M287" s="153"/>
      <c r="N287" s="152"/>
      <c r="O287" s="152"/>
      <c r="P287" s="152"/>
      <c r="Q287" s="152"/>
      <c r="R287" s="154"/>
    </row>
  </sheetData>
  <mergeCells count="5">
    <mergeCell ref="M254:Q254"/>
    <mergeCell ref="M255:Q255"/>
    <mergeCell ref="B256:C256"/>
    <mergeCell ref="B261:C261"/>
    <mergeCell ref="B267:C267"/>
  </mergeCells>
  <pageMargins left="0.3" right="0.3" top="0.5" bottom="0.66944444444444395" header="0.51180555555555496" footer="0.50972222222222197"/>
  <pageSetup paperSize="0" scale="0" firstPageNumber="0" orientation="portrait" usePrinterDefaults="0" horizontalDpi="0" verticalDpi="0" copies="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MK28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61" sqref="G261"/>
    </sheetView>
  </sheetViews>
  <sheetFormatPr defaultRowHeight="15.75"/>
  <cols>
    <col min="1" max="1" width="3.25" style="1"/>
    <col min="2" max="2" width="21" style="1"/>
    <col min="3" max="3" width="6.25" style="1"/>
    <col min="4" max="4" width="8.75" style="1"/>
    <col min="5" max="5" width="7.5" style="1"/>
    <col min="6" max="6" width="6.875" style="1"/>
    <col min="7" max="7" width="6.125" style="1"/>
    <col min="8" max="8" width="6.875" style="1"/>
    <col min="9" max="9" width="5.375" style="1"/>
    <col min="10" max="10" width="5.25" style="1"/>
    <col min="11" max="11" width="5.375" style="1"/>
    <col min="12" max="12" width="7.25" style="1"/>
    <col min="13" max="13" width="7.5" style="2"/>
    <col min="14" max="14" width="6.5" style="1"/>
    <col min="15" max="15" width="6.625" style="1"/>
    <col min="16" max="16" width="5.125" style="1"/>
    <col min="17" max="17" width="4.625" style="1"/>
    <col min="18" max="18" width="5.75" style="1"/>
    <col min="19" max="19" width="3.375" style="1"/>
    <col min="20" max="255" width="8.75" style="1"/>
    <col min="256" max="257" width="3.25" style="1"/>
    <col min="258" max="258" width="21" style="1"/>
    <col min="259" max="259" width="6.25" style="1"/>
    <col min="260" max="260" width="8.75" style="1"/>
    <col min="261" max="261" width="7.5" style="1"/>
    <col min="262" max="262" width="6.875" style="1"/>
    <col min="263" max="263" width="6.125" style="1"/>
    <col min="264" max="264" width="6.875" style="1"/>
    <col min="265" max="265" width="5.375" style="1"/>
    <col min="266" max="266" width="4.75" style="1"/>
    <col min="267" max="267" width="4.5" style="1"/>
    <col min="268" max="268" width="7.25" style="1"/>
    <col min="269" max="269" width="7.5" style="1"/>
    <col min="270" max="270" width="5.875" style="1"/>
    <col min="271" max="271" width="6.625" style="1"/>
    <col min="272" max="272" width="5.125" style="1"/>
    <col min="273" max="273" width="4.625" style="1"/>
    <col min="274" max="274" width="5.75" style="1"/>
    <col min="275" max="275" width="3.375" style="1"/>
    <col min="276" max="511" width="8.75" style="1"/>
    <col min="512" max="513" width="3.25" style="1"/>
    <col min="514" max="514" width="21" style="1"/>
    <col min="515" max="515" width="6.25" style="1"/>
    <col min="516" max="516" width="8.75" style="1"/>
    <col min="517" max="517" width="7.5" style="1"/>
    <col min="518" max="518" width="6.875" style="1"/>
    <col min="519" max="519" width="6.125" style="1"/>
    <col min="520" max="520" width="6.875" style="1"/>
    <col min="521" max="521" width="5.375" style="1"/>
    <col min="522" max="522" width="4.75" style="1"/>
    <col min="523" max="523" width="4.5" style="1"/>
    <col min="524" max="524" width="7.25" style="1"/>
    <col min="525" max="525" width="7.5" style="1"/>
    <col min="526" max="526" width="5.875" style="1"/>
    <col min="527" max="527" width="6.625" style="1"/>
    <col min="528" max="528" width="5.125" style="1"/>
    <col min="529" max="529" width="4.625" style="1"/>
    <col min="530" max="530" width="5.75" style="1"/>
    <col min="531" max="531" width="3.375" style="1"/>
    <col min="532" max="767" width="8.75" style="1"/>
    <col min="768" max="769" width="3.25" style="1"/>
    <col min="770" max="770" width="21" style="1"/>
    <col min="771" max="771" width="6.25" style="1"/>
    <col min="772" max="772" width="8.75" style="1"/>
    <col min="773" max="773" width="7.5" style="1"/>
    <col min="774" max="774" width="6.875" style="1"/>
    <col min="775" max="775" width="6.125" style="1"/>
    <col min="776" max="776" width="6.875" style="1"/>
    <col min="777" max="777" width="5.375" style="1"/>
    <col min="778" max="778" width="4.75" style="1"/>
    <col min="779" max="779" width="4.5" style="1"/>
    <col min="780" max="780" width="7.25" style="1"/>
    <col min="781" max="781" width="7.5" style="1"/>
    <col min="782" max="782" width="5.875" style="1"/>
    <col min="783" max="783" width="6.625" style="1"/>
    <col min="784" max="784" width="5.125" style="1"/>
    <col min="785" max="785" width="4.625" style="1"/>
    <col min="786" max="786" width="5.75" style="1"/>
    <col min="787" max="787" width="3.375" style="1"/>
    <col min="788" max="1023" width="8.75" style="1"/>
    <col min="1024" max="1025" width="3.25" style="1"/>
  </cols>
  <sheetData>
    <row r="1" spans="1:1024" s="9" customFormat="1" ht="12">
      <c r="A1" s="3"/>
      <c r="B1" s="4" t="s">
        <v>0</v>
      </c>
      <c r="C1" s="5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/>
      <c r="Q1" s="7"/>
      <c r="R1" s="8" t="s">
        <v>1</v>
      </c>
    </row>
    <row r="2" spans="1:1024" ht="168.75">
      <c r="A2" s="10" t="s">
        <v>2</v>
      </c>
      <c r="B2" s="11">
        <f>R253</f>
        <v>173</v>
      </c>
      <c r="C2" s="12" t="s">
        <v>3</v>
      </c>
      <c r="D2" s="13" t="s">
        <v>4</v>
      </c>
      <c r="E2" s="14" t="s">
        <v>5</v>
      </c>
      <c r="F2" s="12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6" t="s">
        <v>13</v>
      </c>
      <c r="N2" s="15" t="s">
        <v>14</v>
      </c>
      <c r="O2" s="15" t="s">
        <v>15</v>
      </c>
      <c r="P2" s="15" t="s">
        <v>16</v>
      </c>
      <c r="Q2" s="17" t="s">
        <v>17</v>
      </c>
      <c r="R2" s="15" t="s">
        <v>18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81.75">
      <c r="A3" s="18" t="s">
        <v>19</v>
      </c>
      <c r="B3" s="19" t="s">
        <v>20</v>
      </c>
      <c r="C3" s="156" t="s">
        <v>317</v>
      </c>
      <c r="D3" s="157"/>
      <c r="E3" s="158" t="s">
        <v>23</v>
      </c>
      <c r="F3" s="159" t="s">
        <v>318</v>
      </c>
      <c r="G3" s="158" t="s">
        <v>25</v>
      </c>
      <c r="H3" s="156" t="s">
        <v>319</v>
      </c>
      <c r="I3" s="156" t="s">
        <v>320</v>
      </c>
      <c r="J3" s="160" t="s">
        <v>28</v>
      </c>
      <c r="K3" s="156" t="s">
        <v>321</v>
      </c>
      <c r="L3" s="160" t="s">
        <v>322</v>
      </c>
      <c r="M3" s="161" t="s">
        <v>31</v>
      </c>
      <c r="N3" s="156" t="s">
        <v>323</v>
      </c>
      <c r="O3" s="162"/>
      <c r="P3" s="162"/>
      <c r="Q3" s="163"/>
      <c r="R3" s="2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" customFormat="1" ht="12">
      <c r="A4" s="29">
        <v>5</v>
      </c>
      <c r="B4" s="30" t="s">
        <v>35</v>
      </c>
      <c r="C4" s="31"/>
      <c r="D4" s="164"/>
      <c r="E4" s="165"/>
      <c r="F4" s="34"/>
      <c r="G4" s="166"/>
      <c r="H4" s="167"/>
      <c r="I4" s="168">
        <v>0</v>
      </c>
      <c r="J4" s="169"/>
      <c r="K4" s="38"/>
      <c r="L4" s="167"/>
      <c r="M4" s="170"/>
      <c r="N4" s="171"/>
      <c r="O4" s="171"/>
      <c r="P4" s="172"/>
      <c r="Q4" s="31"/>
      <c r="R4" s="31">
        <f t="shared" ref="R4:R35" si="0">SUM(C4:P4)</f>
        <v>0</v>
      </c>
    </row>
    <row r="5" spans="1:1024" s="9" customFormat="1" ht="12">
      <c r="A5" s="42">
        <v>8</v>
      </c>
      <c r="B5" s="43" t="s">
        <v>36</v>
      </c>
      <c r="C5" s="31"/>
      <c r="D5" s="164"/>
      <c r="E5" s="173"/>
      <c r="F5" s="34"/>
      <c r="G5" s="174"/>
      <c r="H5" s="175"/>
      <c r="I5" s="168">
        <v>0</v>
      </c>
      <c r="J5" s="169"/>
      <c r="K5" s="38"/>
      <c r="L5" s="175"/>
      <c r="M5" s="176"/>
      <c r="N5" s="171"/>
      <c r="O5" s="171"/>
      <c r="P5" s="172"/>
      <c r="Q5" s="31"/>
      <c r="R5" s="31">
        <f t="shared" si="0"/>
        <v>0</v>
      </c>
    </row>
    <row r="6" spans="1:1024" s="9" customFormat="1" ht="12">
      <c r="A6" s="42">
        <v>9</v>
      </c>
      <c r="B6" s="43" t="s">
        <v>37</v>
      </c>
      <c r="C6" s="31"/>
      <c r="D6" s="164"/>
      <c r="E6" s="173"/>
      <c r="F6" s="34"/>
      <c r="G6" s="174"/>
      <c r="H6" s="175"/>
      <c r="I6" s="168">
        <v>0</v>
      </c>
      <c r="J6" s="169"/>
      <c r="K6" s="38"/>
      <c r="L6" s="175"/>
      <c r="M6" s="176"/>
      <c r="N6" s="171"/>
      <c r="O6" s="171"/>
      <c r="P6" s="172"/>
      <c r="Q6" s="31"/>
      <c r="R6" s="31">
        <f t="shared" si="0"/>
        <v>0</v>
      </c>
    </row>
    <row r="7" spans="1:1024" s="9" customFormat="1" ht="12">
      <c r="A7" s="42">
        <v>10</v>
      </c>
      <c r="B7" s="43" t="s">
        <v>38</v>
      </c>
      <c r="C7" s="31"/>
      <c r="D7" s="164"/>
      <c r="E7" s="173"/>
      <c r="F7" s="34"/>
      <c r="G7" s="174"/>
      <c r="H7" s="175"/>
      <c r="I7" s="168">
        <v>0</v>
      </c>
      <c r="J7" s="169"/>
      <c r="K7" s="38"/>
      <c r="L7" s="175"/>
      <c r="M7" s="176"/>
      <c r="N7" s="171"/>
      <c r="O7" s="171"/>
      <c r="P7" s="172"/>
      <c r="Q7" s="31"/>
      <c r="R7" s="31">
        <f t="shared" si="0"/>
        <v>0</v>
      </c>
    </row>
    <row r="8" spans="1:1024" s="9" customFormat="1" ht="12">
      <c r="A8" s="42">
        <v>11</v>
      </c>
      <c r="B8" s="30" t="s">
        <v>39</v>
      </c>
      <c r="C8" s="31">
        <v>78</v>
      </c>
      <c r="D8" s="164"/>
      <c r="E8" s="173">
        <v>31</v>
      </c>
      <c r="F8" s="34">
        <v>89</v>
      </c>
      <c r="G8" s="174">
        <v>14</v>
      </c>
      <c r="H8" s="175">
        <v>8</v>
      </c>
      <c r="I8" s="168">
        <v>0</v>
      </c>
      <c r="J8" s="169"/>
      <c r="K8" s="38"/>
      <c r="L8" s="175">
        <v>35</v>
      </c>
      <c r="M8" s="176">
        <v>13</v>
      </c>
      <c r="N8" s="171"/>
      <c r="O8" s="177"/>
      <c r="P8" s="172"/>
      <c r="Q8" s="31"/>
      <c r="R8" s="31">
        <f t="shared" si="0"/>
        <v>268</v>
      </c>
    </row>
    <row r="9" spans="1:1024" s="9" customFormat="1" ht="12">
      <c r="A9" s="42">
        <v>16</v>
      </c>
      <c r="B9" s="43" t="s">
        <v>40</v>
      </c>
      <c r="C9" s="31"/>
      <c r="D9" s="164"/>
      <c r="E9" s="173"/>
      <c r="F9" s="34"/>
      <c r="G9" s="174"/>
      <c r="H9" s="175"/>
      <c r="I9" s="168">
        <v>0</v>
      </c>
      <c r="J9" s="169"/>
      <c r="K9" s="38"/>
      <c r="L9" s="175"/>
      <c r="M9" s="176"/>
      <c r="N9" s="171"/>
      <c r="O9" s="171"/>
      <c r="P9" s="172"/>
      <c r="Q9" s="31"/>
      <c r="R9" s="31">
        <f t="shared" si="0"/>
        <v>0</v>
      </c>
    </row>
    <row r="10" spans="1:1024" s="9" customFormat="1" ht="12">
      <c r="A10" s="49">
        <v>19</v>
      </c>
      <c r="B10" s="30" t="s">
        <v>41</v>
      </c>
      <c r="C10" s="31"/>
      <c r="D10" s="164"/>
      <c r="E10" s="173"/>
      <c r="F10" s="34"/>
      <c r="G10" s="174"/>
      <c r="H10" s="175"/>
      <c r="I10" s="168">
        <v>0</v>
      </c>
      <c r="J10" s="169"/>
      <c r="K10" s="38"/>
      <c r="L10" s="175"/>
      <c r="M10" s="176"/>
      <c r="N10" s="171"/>
      <c r="O10" s="177"/>
      <c r="P10" s="172"/>
      <c r="Q10" s="31"/>
      <c r="R10" s="31">
        <f t="shared" si="0"/>
        <v>0</v>
      </c>
    </row>
    <row r="11" spans="1:1024" s="9" customFormat="1" ht="12">
      <c r="A11" s="42">
        <v>20</v>
      </c>
      <c r="B11" s="30" t="s">
        <v>42</v>
      </c>
      <c r="C11" s="31">
        <v>10</v>
      </c>
      <c r="D11" s="164"/>
      <c r="E11" s="173"/>
      <c r="F11" s="34"/>
      <c r="G11" s="174"/>
      <c r="H11" s="175">
        <v>6</v>
      </c>
      <c r="I11" s="168">
        <v>0</v>
      </c>
      <c r="J11" s="169"/>
      <c r="K11" s="38"/>
      <c r="L11" s="175">
        <v>2</v>
      </c>
      <c r="M11" s="176">
        <v>2</v>
      </c>
      <c r="N11" s="171"/>
      <c r="O11" s="177"/>
      <c r="P11" s="172"/>
      <c r="Q11" s="31"/>
      <c r="R11" s="31">
        <f t="shared" si="0"/>
        <v>20</v>
      </c>
    </row>
    <row r="12" spans="1:1024" s="9" customFormat="1" ht="12">
      <c r="A12" s="42">
        <v>23</v>
      </c>
      <c r="B12" s="30" t="s">
        <v>43</v>
      </c>
      <c r="C12" s="31">
        <v>2</v>
      </c>
      <c r="D12" s="164"/>
      <c r="E12" s="173"/>
      <c r="F12" s="34"/>
      <c r="G12" s="174"/>
      <c r="H12" s="175">
        <v>4</v>
      </c>
      <c r="I12" s="168">
        <v>0</v>
      </c>
      <c r="J12" s="169"/>
      <c r="K12" s="38"/>
      <c r="L12" s="175"/>
      <c r="M12" s="176"/>
      <c r="N12" s="171"/>
      <c r="O12" s="171"/>
      <c r="P12" s="172"/>
      <c r="Q12" s="31"/>
      <c r="R12" s="31">
        <f t="shared" si="0"/>
        <v>6</v>
      </c>
    </row>
    <row r="13" spans="1:1024" s="9" customFormat="1" ht="12">
      <c r="A13" s="42">
        <v>25</v>
      </c>
      <c r="B13" s="30" t="s">
        <v>44</v>
      </c>
      <c r="C13" s="31">
        <v>12</v>
      </c>
      <c r="D13" s="164"/>
      <c r="E13" s="173">
        <v>24</v>
      </c>
      <c r="F13" s="34">
        <v>19</v>
      </c>
      <c r="G13" s="174">
        <v>2</v>
      </c>
      <c r="H13" s="175">
        <v>82</v>
      </c>
      <c r="I13" s="168">
        <v>8</v>
      </c>
      <c r="J13" s="169">
        <v>1</v>
      </c>
      <c r="K13" s="38"/>
      <c r="L13" s="175">
        <v>32</v>
      </c>
      <c r="M13" s="176">
        <v>20</v>
      </c>
      <c r="N13" s="171">
        <v>15</v>
      </c>
      <c r="O13" s="177"/>
      <c r="P13" s="172"/>
      <c r="Q13" s="31"/>
      <c r="R13" s="31">
        <f t="shared" si="0"/>
        <v>215</v>
      </c>
    </row>
    <row r="14" spans="1:1024" s="9" customFormat="1" ht="12">
      <c r="A14" s="42">
        <v>28</v>
      </c>
      <c r="B14" s="30" t="s">
        <v>45</v>
      </c>
      <c r="C14" s="31">
        <v>14</v>
      </c>
      <c r="D14" s="164"/>
      <c r="E14" s="173"/>
      <c r="F14" s="34">
        <v>2</v>
      </c>
      <c r="G14" s="174"/>
      <c r="H14" s="175">
        <v>2</v>
      </c>
      <c r="I14" s="168">
        <v>0</v>
      </c>
      <c r="J14" s="169"/>
      <c r="K14" s="38"/>
      <c r="L14" s="175">
        <v>4</v>
      </c>
      <c r="M14" s="176"/>
      <c r="N14" s="171"/>
      <c r="O14" s="171"/>
      <c r="P14" s="172"/>
      <c r="Q14" s="31"/>
      <c r="R14" s="31">
        <f t="shared" si="0"/>
        <v>22</v>
      </c>
    </row>
    <row r="15" spans="1:1024" s="9" customFormat="1" ht="12">
      <c r="A15" s="42">
        <v>29</v>
      </c>
      <c r="B15" s="30" t="s">
        <v>46</v>
      </c>
      <c r="C15" s="31">
        <v>2</v>
      </c>
      <c r="D15" s="164"/>
      <c r="E15" s="173"/>
      <c r="F15" s="34"/>
      <c r="G15" s="174"/>
      <c r="H15" s="175"/>
      <c r="I15" s="168">
        <v>0</v>
      </c>
      <c r="J15" s="169"/>
      <c r="K15" s="38"/>
      <c r="L15" s="175">
        <v>2</v>
      </c>
      <c r="M15" s="176"/>
      <c r="N15" s="171"/>
      <c r="O15" s="177"/>
      <c r="P15" s="172"/>
      <c r="Q15" s="31"/>
      <c r="R15" s="31">
        <f t="shared" si="0"/>
        <v>4</v>
      </c>
    </row>
    <row r="16" spans="1:1024" s="9" customFormat="1" ht="12">
      <c r="A16" s="42">
        <v>30</v>
      </c>
      <c r="B16" s="30" t="s">
        <v>47</v>
      </c>
      <c r="C16" s="31">
        <v>15</v>
      </c>
      <c r="D16" s="164"/>
      <c r="E16" s="173"/>
      <c r="F16" s="34"/>
      <c r="G16" s="174"/>
      <c r="H16" s="175">
        <v>4</v>
      </c>
      <c r="I16" s="168">
        <v>0</v>
      </c>
      <c r="J16" s="169"/>
      <c r="K16" s="38"/>
      <c r="L16" s="175">
        <v>1</v>
      </c>
      <c r="M16" s="176">
        <v>2</v>
      </c>
      <c r="N16" s="171">
        <v>3</v>
      </c>
      <c r="O16" s="171"/>
      <c r="P16" s="172"/>
      <c r="Q16" s="31"/>
      <c r="R16" s="31">
        <f t="shared" si="0"/>
        <v>25</v>
      </c>
    </row>
    <row r="17" spans="1:18" s="9" customFormat="1" ht="12">
      <c r="A17" s="42">
        <v>32</v>
      </c>
      <c r="B17" s="30" t="s">
        <v>48</v>
      </c>
      <c r="C17" s="31"/>
      <c r="D17" s="164"/>
      <c r="E17" s="173"/>
      <c r="F17" s="34"/>
      <c r="G17" s="174"/>
      <c r="H17" s="175">
        <v>4</v>
      </c>
      <c r="I17" s="168">
        <v>0</v>
      </c>
      <c r="J17" s="169"/>
      <c r="K17" s="38"/>
      <c r="L17" s="175"/>
      <c r="M17" s="176"/>
      <c r="N17" s="171"/>
      <c r="O17" s="171"/>
      <c r="P17" s="172"/>
      <c r="Q17" s="31"/>
      <c r="R17" s="31">
        <f t="shared" si="0"/>
        <v>4</v>
      </c>
    </row>
    <row r="18" spans="1:18" s="9" customFormat="1" ht="12">
      <c r="A18" s="42">
        <v>35</v>
      </c>
      <c r="B18" s="30" t="s">
        <v>49</v>
      </c>
      <c r="C18" s="31">
        <v>5</v>
      </c>
      <c r="D18" s="164"/>
      <c r="E18" s="173"/>
      <c r="F18" s="34"/>
      <c r="G18" s="174"/>
      <c r="H18" s="175">
        <v>30</v>
      </c>
      <c r="I18" s="168">
        <v>1</v>
      </c>
      <c r="J18" s="169"/>
      <c r="K18" s="38"/>
      <c r="L18" s="175">
        <v>8</v>
      </c>
      <c r="M18" s="176">
        <v>2</v>
      </c>
      <c r="N18" s="171">
        <v>10</v>
      </c>
      <c r="O18" s="171"/>
      <c r="P18" s="172"/>
      <c r="Q18" s="31"/>
      <c r="R18" s="31">
        <f t="shared" si="0"/>
        <v>56</v>
      </c>
    </row>
    <row r="19" spans="1:18" s="9" customFormat="1" ht="12">
      <c r="A19" s="42">
        <v>36</v>
      </c>
      <c r="B19" s="43" t="s">
        <v>50</v>
      </c>
      <c r="C19" s="31"/>
      <c r="D19" s="164"/>
      <c r="E19" s="173"/>
      <c r="F19" s="34"/>
      <c r="G19" s="174"/>
      <c r="H19" s="175"/>
      <c r="I19" s="168">
        <v>0</v>
      </c>
      <c r="J19" s="169"/>
      <c r="K19" s="38"/>
      <c r="L19" s="175"/>
      <c r="M19" s="176"/>
      <c r="N19" s="171"/>
      <c r="O19" s="177"/>
      <c r="P19" s="172"/>
      <c r="Q19" s="31"/>
      <c r="R19" s="31">
        <f t="shared" si="0"/>
        <v>0</v>
      </c>
    </row>
    <row r="20" spans="1:18" s="9" customFormat="1" ht="12">
      <c r="A20" s="42">
        <v>37</v>
      </c>
      <c r="B20" s="30" t="s">
        <v>51</v>
      </c>
      <c r="C20" s="31">
        <v>1</v>
      </c>
      <c r="D20" s="164"/>
      <c r="E20" s="173"/>
      <c r="F20" s="34"/>
      <c r="G20" s="174"/>
      <c r="H20" s="175"/>
      <c r="I20" s="168">
        <v>0</v>
      </c>
      <c r="J20" s="169"/>
      <c r="K20" s="38"/>
      <c r="L20" s="175"/>
      <c r="M20" s="176"/>
      <c r="N20" s="171"/>
      <c r="O20" s="171"/>
      <c r="P20" s="172"/>
      <c r="Q20" s="31"/>
      <c r="R20" s="31">
        <f t="shared" si="0"/>
        <v>1</v>
      </c>
    </row>
    <row r="21" spans="1:18" s="9" customFormat="1" ht="12">
      <c r="A21" s="42">
        <v>39</v>
      </c>
      <c r="B21" s="30" t="s">
        <v>52</v>
      </c>
      <c r="C21" s="31"/>
      <c r="D21" s="164"/>
      <c r="E21" s="173"/>
      <c r="F21" s="34"/>
      <c r="G21" s="174"/>
      <c r="H21" s="175">
        <v>2</v>
      </c>
      <c r="I21" s="168">
        <v>0</v>
      </c>
      <c r="J21" s="169"/>
      <c r="K21" s="38"/>
      <c r="L21" s="175">
        <v>22</v>
      </c>
      <c r="M21" s="176">
        <v>1</v>
      </c>
      <c r="N21" s="171"/>
      <c r="O21" s="177"/>
      <c r="P21" s="172"/>
      <c r="Q21" s="31"/>
      <c r="R21" s="31">
        <f t="shared" si="0"/>
        <v>25</v>
      </c>
    </row>
    <row r="22" spans="1:18" s="9" customFormat="1" ht="12">
      <c r="A22" s="42">
        <v>42</v>
      </c>
      <c r="B22" s="30" t="s">
        <v>53</v>
      </c>
      <c r="C22" s="31"/>
      <c r="D22" s="164"/>
      <c r="E22" s="173"/>
      <c r="F22" s="34"/>
      <c r="G22" s="174"/>
      <c r="H22" s="175"/>
      <c r="I22" s="168">
        <v>0</v>
      </c>
      <c r="J22" s="169"/>
      <c r="K22" s="38"/>
      <c r="L22" s="175"/>
      <c r="M22" s="176"/>
      <c r="N22" s="171"/>
      <c r="O22" s="171"/>
      <c r="P22" s="172"/>
      <c r="Q22" s="31"/>
      <c r="R22" s="31">
        <f t="shared" si="0"/>
        <v>0</v>
      </c>
    </row>
    <row r="23" spans="1:18" s="9" customFormat="1" ht="12">
      <c r="A23" s="42">
        <v>53</v>
      </c>
      <c r="B23" s="30" t="s">
        <v>54</v>
      </c>
      <c r="C23" s="31"/>
      <c r="D23" s="164"/>
      <c r="E23" s="173"/>
      <c r="F23" s="34"/>
      <c r="G23" s="174"/>
      <c r="H23" s="175"/>
      <c r="I23" s="168">
        <v>0</v>
      </c>
      <c r="J23" s="169"/>
      <c r="K23" s="38"/>
      <c r="L23" s="175"/>
      <c r="M23" s="176"/>
      <c r="N23" s="171"/>
      <c r="O23" s="171"/>
      <c r="P23" s="172"/>
      <c r="Q23" s="31"/>
      <c r="R23" s="31">
        <f t="shared" si="0"/>
        <v>0</v>
      </c>
    </row>
    <row r="24" spans="1:18" s="9" customFormat="1" ht="12">
      <c r="A24" s="42">
        <v>54</v>
      </c>
      <c r="B24" s="30" t="s">
        <v>55</v>
      </c>
      <c r="C24" s="31"/>
      <c r="D24" s="164"/>
      <c r="E24" s="173"/>
      <c r="F24" s="34"/>
      <c r="G24" s="174"/>
      <c r="H24" s="175"/>
      <c r="I24" s="168">
        <v>0</v>
      </c>
      <c r="J24" s="169"/>
      <c r="K24" s="38"/>
      <c r="L24" s="175"/>
      <c r="M24" s="176"/>
      <c r="N24" s="171">
        <v>11</v>
      </c>
      <c r="O24" s="171"/>
      <c r="P24" s="172"/>
      <c r="Q24" s="31"/>
      <c r="R24" s="31">
        <f t="shared" si="0"/>
        <v>11</v>
      </c>
    </row>
    <row r="25" spans="1:18" s="9" customFormat="1" ht="12">
      <c r="A25" s="42">
        <v>55</v>
      </c>
      <c r="B25" s="43" t="s">
        <v>56</v>
      </c>
      <c r="C25" s="31"/>
      <c r="D25" s="164"/>
      <c r="E25" s="173"/>
      <c r="F25" s="34"/>
      <c r="G25" s="174"/>
      <c r="H25" s="175"/>
      <c r="I25" s="168">
        <v>0</v>
      </c>
      <c r="J25" s="169"/>
      <c r="K25" s="38"/>
      <c r="L25" s="175"/>
      <c r="M25" s="176"/>
      <c r="N25" s="171"/>
      <c r="O25" s="171"/>
      <c r="P25" s="172"/>
      <c r="Q25" s="31"/>
      <c r="R25" s="31">
        <f t="shared" si="0"/>
        <v>0</v>
      </c>
    </row>
    <row r="26" spans="1:18" s="9" customFormat="1" ht="12">
      <c r="A26" s="42">
        <v>57</v>
      </c>
      <c r="B26" s="43" t="s">
        <v>57</v>
      </c>
      <c r="C26" s="31"/>
      <c r="D26" s="164"/>
      <c r="E26" s="173"/>
      <c r="F26" s="34"/>
      <c r="G26" s="174"/>
      <c r="H26" s="175">
        <v>4</v>
      </c>
      <c r="I26" s="168">
        <v>0</v>
      </c>
      <c r="J26" s="169"/>
      <c r="K26" s="38"/>
      <c r="L26" s="175"/>
      <c r="M26" s="176"/>
      <c r="N26" s="171"/>
      <c r="O26" s="171"/>
      <c r="P26" s="172"/>
      <c r="Q26" s="31"/>
      <c r="R26" s="31">
        <f t="shared" si="0"/>
        <v>4</v>
      </c>
    </row>
    <row r="27" spans="1:18" s="9" customFormat="1" ht="12">
      <c r="A27" s="42">
        <v>58</v>
      </c>
      <c r="B27" s="30" t="s">
        <v>58</v>
      </c>
      <c r="C27" s="31"/>
      <c r="D27" s="164"/>
      <c r="E27" s="173">
        <v>2</v>
      </c>
      <c r="F27" s="34"/>
      <c r="G27" s="174"/>
      <c r="H27" s="175"/>
      <c r="I27" s="168">
        <v>0</v>
      </c>
      <c r="J27" s="169"/>
      <c r="K27" s="38"/>
      <c r="L27" s="175"/>
      <c r="M27" s="176"/>
      <c r="N27" s="171"/>
      <c r="O27" s="177"/>
      <c r="P27" s="172"/>
      <c r="Q27" s="31"/>
      <c r="R27" s="31">
        <f t="shared" si="0"/>
        <v>2</v>
      </c>
    </row>
    <row r="28" spans="1:18" s="9" customFormat="1" ht="12">
      <c r="A28" s="42">
        <v>59</v>
      </c>
      <c r="B28" s="30" t="s">
        <v>59</v>
      </c>
      <c r="C28" s="31"/>
      <c r="D28" s="164"/>
      <c r="E28" s="173"/>
      <c r="F28" s="34"/>
      <c r="G28" s="174"/>
      <c r="H28" s="175"/>
      <c r="I28" s="168">
        <v>0</v>
      </c>
      <c r="J28" s="169"/>
      <c r="K28" s="38"/>
      <c r="L28" s="175"/>
      <c r="M28" s="176"/>
      <c r="N28" s="171"/>
      <c r="O28" s="171"/>
      <c r="P28" s="172"/>
      <c r="Q28" s="31"/>
      <c r="R28" s="31">
        <f t="shared" si="0"/>
        <v>0</v>
      </c>
    </row>
    <row r="29" spans="1:18" s="9" customFormat="1" ht="12">
      <c r="A29" s="42">
        <v>61</v>
      </c>
      <c r="B29" s="30" t="s">
        <v>60</v>
      </c>
      <c r="C29" s="31"/>
      <c r="D29" s="164"/>
      <c r="E29" s="173"/>
      <c r="F29" s="34"/>
      <c r="G29" s="174">
        <v>1</v>
      </c>
      <c r="H29" s="175"/>
      <c r="I29" s="168">
        <v>0</v>
      </c>
      <c r="J29" s="169"/>
      <c r="K29" s="38"/>
      <c r="L29" s="175">
        <v>1</v>
      </c>
      <c r="M29" s="176"/>
      <c r="N29" s="171"/>
      <c r="O29" s="171"/>
      <c r="P29" s="172"/>
      <c r="Q29" s="31"/>
      <c r="R29" s="31">
        <f t="shared" si="0"/>
        <v>2</v>
      </c>
    </row>
    <row r="30" spans="1:18" s="9" customFormat="1" ht="12">
      <c r="A30" s="42">
        <v>63</v>
      </c>
      <c r="B30" s="43" t="s">
        <v>61</v>
      </c>
      <c r="C30" s="31"/>
      <c r="D30" s="164"/>
      <c r="E30" s="173"/>
      <c r="F30" s="34"/>
      <c r="G30" s="174"/>
      <c r="H30" s="175"/>
      <c r="I30" s="168">
        <v>0</v>
      </c>
      <c r="J30" s="169"/>
      <c r="K30" s="38"/>
      <c r="L30" s="175"/>
      <c r="M30" s="176"/>
      <c r="N30" s="171"/>
      <c r="O30" s="171"/>
      <c r="P30" s="172"/>
      <c r="Q30" s="31"/>
      <c r="R30" s="31">
        <f t="shared" si="0"/>
        <v>0</v>
      </c>
    </row>
    <row r="31" spans="1:18" s="9" customFormat="1" ht="12">
      <c r="A31" s="42">
        <v>66</v>
      </c>
      <c r="B31" s="30" t="s">
        <v>62</v>
      </c>
      <c r="C31" s="31"/>
      <c r="D31" s="164"/>
      <c r="E31" s="173">
        <v>1</v>
      </c>
      <c r="F31" s="34"/>
      <c r="G31" s="174"/>
      <c r="H31" s="175"/>
      <c r="I31" s="168">
        <v>0</v>
      </c>
      <c r="J31" s="169"/>
      <c r="K31" s="38"/>
      <c r="L31" s="175"/>
      <c r="M31" s="176"/>
      <c r="N31" s="171"/>
      <c r="O31" s="171"/>
      <c r="P31" s="172"/>
      <c r="Q31" s="31"/>
      <c r="R31" s="31">
        <f t="shared" si="0"/>
        <v>1</v>
      </c>
    </row>
    <row r="32" spans="1:18" s="9" customFormat="1" ht="12">
      <c r="A32" s="42">
        <v>74</v>
      </c>
      <c r="B32" s="43" t="s">
        <v>63</v>
      </c>
      <c r="C32" s="31"/>
      <c r="D32" s="164"/>
      <c r="E32" s="173"/>
      <c r="F32" s="34"/>
      <c r="G32" s="174"/>
      <c r="H32" s="175"/>
      <c r="I32" s="168">
        <v>0</v>
      </c>
      <c r="J32" s="169"/>
      <c r="K32" s="38"/>
      <c r="L32" s="175"/>
      <c r="M32" s="176"/>
      <c r="N32" s="171"/>
      <c r="O32" s="171"/>
      <c r="P32" s="172"/>
      <c r="Q32" s="31"/>
      <c r="R32" s="31">
        <f t="shared" si="0"/>
        <v>0</v>
      </c>
    </row>
    <row r="33" spans="1:18" s="9" customFormat="1" ht="12">
      <c r="A33" s="49">
        <v>79</v>
      </c>
      <c r="B33" s="30" t="s">
        <v>64</v>
      </c>
      <c r="C33" s="31"/>
      <c r="D33" s="164"/>
      <c r="E33" s="173"/>
      <c r="F33" s="34"/>
      <c r="G33" s="174">
        <v>2</v>
      </c>
      <c r="H33" s="175">
        <v>1</v>
      </c>
      <c r="I33" s="168">
        <v>8</v>
      </c>
      <c r="J33" s="169"/>
      <c r="K33" s="38"/>
      <c r="L33" s="175"/>
      <c r="M33" s="176">
        <v>1</v>
      </c>
      <c r="N33" s="171"/>
      <c r="O33" s="171"/>
      <c r="P33" s="172"/>
      <c r="Q33" s="31"/>
      <c r="R33" s="31">
        <f t="shared" si="0"/>
        <v>12</v>
      </c>
    </row>
    <row r="34" spans="1:18" s="9" customFormat="1" ht="12">
      <c r="A34" s="42">
        <v>83</v>
      </c>
      <c r="B34" s="30" t="s">
        <v>65</v>
      </c>
      <c r="C34" s="31">
        <v>2</v>
      </c>
      <c r="D34" s="164"/>
      <c r="E34" s="173">
        <v>31</v>
      </c>
      <c r="F34" s="34">
        <v>9</v>
      </c>
      <c r="G34" s="174"/>
      <c r="H34" s="175"/>
      <c r="I34" s="168">
        <v>0</v>
      </c>
      <c r="J34" s="169">
        <v>6</v>
      </c>
      <c r="K34" s="38"/>
      <c r="L34" s="175">
        <v>12</v>
      </c>
      <c r="M34" s="176"/>
      <c r="N34" s="171">
        <v>17</v>
      </c>
      <c r="O34" s="177"/>
      <c r="P34" s="172"/>
      <c r="Q34" s="31"/>
      <c r="R34" s="31">
        <f t="shared" si="0"/>
        <v>77</v>
      </c>
    </row>
    <row r="35" spans="1:18" s="9" customFormat="1" ht="12">
      <c r="A35" s="42">
        <v>89</v>
      </c>
      <c r="B35" s="43" t="s">
        <v>66</v>
      </c>
      <c r="C35" s="31"/>
      <c r="D35" s="164"/>
      <c r="E35" s="173">
        <v>1</v>
      </c>
      <c r="F35" s="34">
        <v>2</v>
      </c>
      <c r="G35" s="174"/>
      <c r="H35" s="175"/>
      <c r="I35" s="168">
        <v>0</v>
      </c>
      <c r="J35" s="169"/>
      <c r="K35" s="38"/>
      <c r="L35" s="175"/>
      <c r="M35" s="176"/>
      <c r="N35" s="171"/>
      <c r="O35" s="171"/>
      <c r="P35" s="172"/>
      <c r="Q35" s="31"/>
      <c r="R35" s="31">
        <f t="shared" si="0"/>
        <v>3</v>
      </c>
    </row>
    <row r="36" spans="1:18" s="9" customFormat="1" ht="12">
      <c r="A36" s="42">
        <v>92</v>
      </c>
      <c r="B36" s="30" t="s">
        <v>67</v>
      </c>
      <c r="C36" s="31"/>
      <c r="D36" s="164"/>
      <c r="E36" s="173">
        <v>2</v>
      </c>
      <c r="F36" s="34"/>
      <c r="G36" s="174"/>
      <c r="H36" s="175"/>
      <c r="I36" s="168">
        <v>0</v>
      </c>
      <c r="J36" s="169"/>
      <c r="K36" s="38"/>
      <c r="L36" s="175"/>
      <c r="M36" s="176"/>
      <c r="N36" s="171"/>
      <c r="O36" s="171"/>
      <c r="P36" s="172"/>
      <c r="Q36" s="31"/>
      <c r="R36" s="31">
        <f t="shared" ref="R36:R67" si="1">SUM(C36:P36)</f>
        <v>2</v>
      </c>
    </row>
    <row r="37" spans="1:18" s="9" customFormat="1" ht="12">
      <c r="A37" s="42">
        <v>93</v>
      </c>
      <c r="B37" s="30" t="s">
        <v>68</v>
      </c>
      <c r="C37" s="31"/>
      <c r="D37" s="164"/>
      <c r="E37" s="173"/>
      <c r="F37" s="34"/>
      <c r="G37" s="174"/>
      <c r="H37" s="175"/>
      <c r="I37" s="168">
        <v>0</v>
      </c>
      <c r="J37" s="169"/>
      <c r="K37" s="38"/>
      <c r="L37" s="175"/>
      <c r="M37" s="176"/>
      <c r="N37" s="171"/>
      <c r="O37" s="171"/>
      <c r="P37" s="172"/>
      <c r="Q37" s="31"/>
      <c r="R37" s="31">
        <f t="shared" si="1"/>
        <v>0</v>
      </c>
    </row>
    <row r="38" spans="1:18" s="9" customFormat="1" ht="12">
      <c r="A38" s="42">
        <v>95</v>
      </c>
      <c r="B38" s="30" t="s">
        <v>69</v>
      </c>
      <c r="C38" s="31">
        <v>25</v>
      </c>
      <c r="D38" s="164"/>
      <c r="E38" s="173"/>
      <c r="F38" s="34"/>
      <c r="G38" s="174">
        <v>2</v>
      </c>
      <c r="H38" s="175"/>
      <c r="I38" s="168">
        <v>0</v>
      </c>
      <c r="J38" s="169"/>
      <c r="K38" s="38"/>
      <c r="L38" s="175">
        <v>24</v>
      </c>
      <c r="M38" s="176"/>
      <c r="N38" s="171">
        <v>19</v>
      </c>
      <c r="O38" s="171"/>
      <c r="P38" s="172"/>
      <c r="Q38" s="31"/>
      <c r="R38" s="31">
        <f t="shared" si="1"/>
        <v>70</v>
      </c>
    </row>
    <row r="39" spans="1:18" s="9" customFormat="1" ht="12">
      <c r="A39" s="42">
        <v>96</v>
      </c>
      <c r="B39" s="30" t="s">
        <v>70</v>
      </c>
      <c r="C39" s="31">
        <v>35</v>
      </c>
      <c r="D39" s="164"/>
      <c r="E39" s="173"/>
      <c r="F39" s="34">
        <v>4</v>
      </c>
      <c r="G39" s="174">
        <v>1</v>
      </c>
      <c r="H39" s="175"/>
      <c r="I39" s="168">
        <v>0</v>
      </c>
      <c r="J39" s="169"/>
      <c r="K39" s="38"/>
      <c r="L39" s="175">
        <v>10</v>
      </c>
      <c r="M39" s="176"/>
      <c r="N39" s="171"/>
      <c r="O39" s="171"/>
      <c r="P39" s="172"/>
      <c r="Q39" s="31"/>
      <c r="R39" s="31">
        <f t="shared" si="1"/>
        <v>50</v>
      </c>
    </row>
    <row r="40" spans="1:18" s="9" customFormat="1" ht="12">
      <c r="A40" s="42">
        <v>97</v>
      </c>
      <c r="B40" s="30" t="s">
        <v>71</v>
      </c>
      <c r="C40" s="31"/>
      <c r="D40" s="164"/>
      <c r="E40" s="173"/>
      <c r="F40" s="34"/>
      <c r="G40" s="174"/>
      <c r="H40" s="175"/>
      <c r="I40" s="168">
        <v>0</v>
      </c>
      <c r="J40" s="169"/>
      <c r="K40" s="38"/>
      <c r="L40" s="175">
        <v>1</v>
      </c>
      <c r="M40" s="176"/>
      <c r="N40" s="171"/>
      <c r="O40" s="171"/>
      <c r="P40" s="172"/>
      <c r="Q40" s="31"/>
      <c r="R40" s="31">
        <f t="shared" si="1"/>
        <v>1</v>
      </c>
    </row>
    <row r="41" spans="1:18" s="9" customFormat="1" ht="12">
      <c r="A41" s="42">
        <v>150</v>
      </c>
      <c r="B41" s="43" t="s">
        <v>72</v>
      </c>
      <c r="C41" s="31"/>
      <c r="D41" s="164">
        <v>17</v>
      </c>
      <c r="E41" s="173"/>
      <c r="F41" s="34"/>
      <c r="G41" s="174"/>
      <c r="H41" s="175"/>
      <c r="I41" s="168">
        <v>0</v>
      </c>
      <c r="J41" s="169"/>
      <c r="K41" s="38"/>
      <c r="L41" s="175"/>
      <c r="M41" s="176"/>
      <c r="N41" s="171"/>
      <c r="O41" s="171"/>
      <c r="P41" s="172"/>
      <c r="Q41" s="31"/>
      <c r="R41" s="31">
        <f t="shared" si="1"/>
        <v>17</v>
      </c>
    </row>
    <row r="42" spans="1:18" s="9" customFormat="1" ht="12">
      <c r="A42" s="42">
        <v>154</v>
      </c>
      <c r="B42" s="30" t="s">
        <v>73</v>
      </c>
      <c r="C42" s="31">
        <v>3</v>
      </c>
      <c r="D42" s="164"/>
      <c r="E42" s="173"/>
      <c r="F42" s="34"/>
      <c r="G42" s="174">
        <v>8</v>
      </c>
      <c r="H42" s="175"/>
      <c r="I42" s="168">
        <v>0</v>
      </c>
      <c r="J42" s="169"/>
      <c r="K42" s="38"/>
      <c r="L42" s="175">
        <v>1</v>
      </c>
      <c r="M42" s="176"/>
      <c r="N42" s="171"/>
      <c r="O42" s="171"/>
      <c r="P42" s="172"/>
      <c r="Q42" s="31"/>
      <c r="R42" s="31">
        <f t="shared" si="1"/>
        <v>12</v>
      </c>
    </row>
    <row r="43" spans="1:18" s="9" customFormat="1" ht="12">
      <c r="A43" s="50">
        <v>162</v>
      </c>
      <c r="B43" s="51" t="s">
        <v>74</v>
      </c>
      <c r="C43" s="31"/>
      <c r="D43" s="164"/>
      <c r="E43" s="173"/>
      <c r="F43" s="34"/>
      <c r="G43" s="174"/>
      <c r="H43" s="175"/>
      <c r="I43" s="168">
        <v>0</v>
      </c>
      <c r="J43" s="169"/>
      <c r="K43" s="52"/>
      <c r="L43" s="175">
        <v>4</v>
      </c>
      <c r="M43" s="53"/>
      <c r="N43" s="171"/>
      <c r="O43" s="171"/>
      <c r="P43" s="172"/>
      <c r="Q43" s="31"/>
      <c r="R43" s="31">
        <f t="shared" si="1"/>
        <v>4</v>
      </c>
    </row>
    <row r="44" spans="1:18" s="9" customFormat="1" ht="12">
      <c r="A44" s="42">
        <v>165</v>
      </c>
      <c r="B44" s="30" t="s">
        <v>75</v>
      </c>
      <c r="C44" s="31">
        <v>12</v>
      </c>
      <c r="D44" s="164"/>
      <c r="E44" s="173"/>
      <c r="F44" s="34">
        <v>8</v>
      </c>
      <c r="G44" s="174">
        <v>7</v>
      </c>
      <c r="H44" s="175">
        <v>8</v>
      </c>
      <c r="I44" s="168">
        <v>0</v>
      </c>
      <c r="J44" s="169"/>
      <c r="K44" s="54"/>
      <c r="L44" s="175"/>
      <c r="M44" s="176">
        <v>1</v>
      </c>
      <c r="N44" s="171"/>
      <c r="O44" s="177"/>
      <c r="P44" s="172"/>
      <c r="Q44" s="31"/>
      <c r="R44" s="31">
        <f t="shared" si="1"/>
        <v>36</v>
      </c>
    </row>
    <row r="45" spans="1:18" s="9" customFormat="1" ht="12">
      <c r="A45" s="42">
        <v>166</v>
      </c>
      <c r="B45" s="30" t="s">
        <v>76</v>
      </c>
      <c r="C45" s="31"/>
      <c r="D45" s="164"/>
      <c r="E45" s="173">
        <v>1</v>
      </c>
      <c r="F45" s="34"/>
      <c r="G45" s="174"/>
      <c r="H45" s="175"/>
      <c r="I45" s="168">
        <v>0</v>
      </c>
      <c r="J45" s="169"/>
      <c r="K45" s="38"/>
      <c r="L45" s="175"/>
      <c r="M45" s="176"/>
      <c r="N45" s="171"/>
      <c r="O45" s="171"/>
      <c r="P45" s="172"/>
      <c r="Q45" s="31"/>
      <c r="R45" s="31">
        <f t="shared" si="1"/>
        <v>1</v>
      </c>
    </row>
    <row r="46" spans="1:18" s="9" customFormat="1" ht="12">
      <c r="A46" s="42">
        <v>170</v>
      </c>
      <c r="B46" s="30" t="s">
        <v>77</v>
      </c>
      <c r="C46" s="31"/>
      <c r="D46" s="164"/>
      <c r="E46" s="173"/>
      <c r="F46" s="34"/>
      <c r="G46" s="174"/>
      <c r="H46" s="175"/>
      <c r="I46" s="168">
        <v>0</v>
      </c>
      <c r="J46" s="169"/>
      <c r="K46" s="38"/>
      <c r="L46" s="175"/>
      <c r="M46" s="176"/>
      <c r="N46" s="171"/>
      <c r="O46" s="171"/>
      <c r="P46" s="172"/>
      <c r="Q46" s="31"/>
      <c r="R46" s="31">
        <f t="shared" si="1"/>
        <v>0</v>
      </c>
    </row>
    <row r="47" spans="1:18" s="9" customFormat="1" ht="12.75">
      <c r="A47" s="42">
        <v>174</v>
      </c>
      <c r="B47" s="30" t="s">
        <v>78</v>
      </c>
      <c r="C47" s="31"/>
      <c r="D47" s="164"/>
      <c r="E47" s="173"/>
      <c r="F47" s="34"/>
      <c r="G47" s="174"/>
      <c r="H47" s="178"/>
      <c r="I47" s="168">
        <v>0</v>
      </c>
      <c r="J47" s="169"/>
      <c r="K47" s="38"/>
      <c r="L47" s="178"/>
      <c r="M47" s="176"/>
      <c r="N47" s="171"/>
      <c r="O47" s="171"/>
      <c r="P47" s="172"/>
      <c r="Q47" s="31"/>
      <c r="R47" s="31">
        <f t="shared" si="1"/>
        <v>0</v>
      </c>
    </row>
    <row r="48" spans="1:18" s="9" customFormat="1" ht="12">
      <c r="A48" s="42">
        <v>176</v>
      </c>
      <c r="B48" s="30" t="s">
        <v>79</v>
      </c>
      <c r="C48" s="31"/>
      <c r="D48" s="164"/>
      <c r="E48" s="173"/>
      <c r="F48" s="34"/>
      <c r="G48" s="174"/>
      <c r="H48" s="175"/>
      <c r="I48" s="168">
        <v>0</v>
      </c>
      <c r="J48" s="169"/>
      <c r="K48" s="38"/>
      <c r="L48" s="175"/>
      <c r="M48" s="176"/>
      <c r="N48" s="171"/>
      <c r="O48" s="171"/>
      <c r="P48" s="172"/>
      <c r="Q48" s="31"/>
      <c r="R48" s="31">
        <f t="shared" si="1"/>
        <v>0</v>
      </c>
    </row>
    <row r="49" spans="1:18" s="9" customFormat="1" ht="12">
      <c r="A49" s="42">
        <v>177</v>
      </c>
      <c r="B49" s="30" t="s">
        <v>80</v>
      </c>
      <c r="C49" s="31"/>
      <c r="D49" s="164"/>
      <c r="E49" s="173">
        <v>4</v>
      </c>
      <c r="F49" s="34"/>
      <c r="G49" s="174"/>
      <c r="H49" s="175"/>
      <c r="I49" s="168">
        <v>0</v>
      </c>
      <c r="J49" s="169"/>
      <c r="K49" s="38"/>
      <c r="L49" s="175"/>
      <c r="M49" s="176"/>
      <c r="N49" s="171"/>
      <c r="O49" s="171"/>
      <c r="P49" s="172"/>
      <c r="Q49" s="31"/>
      <c r="R49" s="31">
        <f t="shared" si="1"/>
        <v>4</v>
      </c>
    </row>
    <row r="50" spans="1:18" s="9" customFormat="1" ht="12">
      <c r="A50" s="49">
        <v>182</v>
      </c>
      <c r="B50" s="30" t="s">
        <v>81</v>
      </c>
      <c r="C50" s="31">
        <v>1</v>
      </c>
      <c r="D50" s="164"/>
      <c r="E50" s="173"/>
      <c r="F50" s="34"/>
      <c r="G50" s="174"/>
      <c r="H50" s="175"/>
      <c r="I50" s="168">
        <v>0</v>
      </c>
      <c r="J50" s="169"/>
      <c r="K50" s="38"/>
      <c r="L50" s="175"/>
      <c r="M50" s="176"/>
      <c r="N50" s="171"/>
      <c r="O50" s="171"/>
      <c r="P50" s="172"/>
      <c r="Q50" s="31"/>
      <c r="R50" s="31">
        <f t="shared" si="1"/>
        <v>1</v>
      </c>
    </row>
    <row r="51" spans="1:18" s="9" customFormat="1" ht="12">
      <c r="A51" s="42">
        <v>187</v>
      </c>
      <c r="B51" s="30" t="s">
        <v>82</v>
      </c>
      <c r="C51" s="31">
        <v>4</v>
      </c>
      <c r="D51" s="164"/>
      <c r="E51" s="173">
        <v>2</v>
      </c>
      <c r="F51" s="34">
        <v>5</v>
      </c>
      <c r="G51" s="174">
        <v>5</v>
      </c>
      <c r="H51" s="175">
        <v>2</v>
      </c>
      <c r="I51" s="168">
        <v>0</v>
      </c>
      <c r="J51" s="169">
        <v>8</v>
      </c>
      <c r="K51" s="38"/>
      <c r="L51" s="175"/>
      <c r="M51" s="176">
        <v>12</v>
      </c>
      <c r="N51" s="171"/>
      <c r="O51" s="177"/>
      <c r="P51" s="172"/>
      <c r="Q51" s="31"/>
      <c r="R51" s="31">
        <f t="shared" si="1"/>
        <v>38</v>
      </c>
    </row>
    <row r="52" spans="1:18" s="9" customFormat="1" ht="12">
      <c r="A52" s="42">
        <v>190</v>
      </c>
      <c r="B52" s="30" t="s">
        <v>83</v>
      </c>
      <c r="C52" s="31">
        <v>3</v>
      </c>
      <c r="D52" s="164"/>
      <c r="E52" s="173"/>
      <c r="F52" s="34">
        <v>4</v>
      </c>
      <c r="G52" s="174">
        <v>2</v>
      </c>
      <c r="H52" s="175">
        <v>2</v>
      </c>
      <c r="I52" s="168">
        <v>0</v>
      </c>
      <c r="J52" s="169"/>
      <c r="K52" s="38"/>
      <c r="L52" s="175">
        <v>2</v>
      </c>
      <c r="M52" s="176"/>
      <c r="N52" s="171"/>
      <c r="O52" s="171"/>
      <c r="P52" s="172"/>
      <c r="Q52" s="31"/>
      <c r="R52" s="31">
        <f t="shared" si="1"/>
        <v>13</v>
      </c>
    </row>
    <row r="53" spans="1:18" s="9" customFormat="1" ht="12">
      <c r="A53" s="42">
        <v>196</v>
      </c>
      <c r="B53" s="30" t="s">
        <v>84</v>
      </c>
      <c r="C53" s="31"/>
      <c r="D53" s="164"/>
      <c r="E53" s="173"/>
      <c r="F53" s="34">
        <v>1</v>
      </c>
      <c r="G53" s="174"/>
      <c r="H53" s="175">
        <v>1</v>
      </c>
      <c r="I53" s="168">
        <v>0</v>
      </c>
      <c r="J53" s="169">
        <v>1</v>
      </c>
      <c r="K53" s="38"/>
      <c r="L53" s="175"/>
      <c r="M53" s="176"/>
      <c r="N53" s="171"/>
      <c r="O53" s="171"/>
      <c r="P53" s="172"/>
      <c r="Q53" s="31"/>
      <c r="R53" s="31">
        <f t="shared" si="1"/>
        <v>3</v>
      </c>
    </row>
    <row r="54" spans="1:18" s="9" customFormat="1" ht="12">
      <c r="A54" s="42">
        <v>199</v>
      </c>
      <c r="B54" s="30" t="s">
        <v>85</v>
      </c>
      <c r="C54" s="31">
        <v>2</v>
      </c>
      <c r="D54" s="164"/>
      <c r="E54" s="173"/>
      <c r="F54" s="34"/>
      <c r="G54" s="174"/>
      <c r="H54" s="175"/>
      <c r="I54" s="168">
        <v>0</v>
      </c>
      <c r="J54" s="169"/>
      <c r="K54" s="38"/>
      <c r="L54" s="175"/>
      <c r="M54" s="176"/>
      <c r="N54" s="171"/>
      <c r="O54" s="177"/>
      <c r="P54" s="172"/>
      <c r="Q54" s="31"/>
      <c r="R54" s="31">
        <f t="shared" si="1"/>
        <v>2</v>
      </c>
    </row>
    <row r="55" spans="1:18" s="9" customFormat="1" ht="12">
      <c r="A55" s="42">
        <v>200</v>
      </c>
      <c r="B55" s="30" t="s">
        <v>86</v>
      </c>
      <c r="C55" s="31">
        <v>1</v>
      </c>
      <c r="D55" s="164"/>
      <c r="E55" s="173"/>
      <c r="F55" s="34"/>
      <c r="G55" s="174">
        <v>1</v>
      </c>
      <c r="H55" s="175">
        <v>1</v>
      </c>
      <c r="I55" s="168">
        <v>0</v>
      </c>
      <c r="J55" s="169"/>
      <c r="K55" s="38"/>
      <c r="L55" s="175"/>
      <c r="M55" s="176"/>
      <c r="N55" s="171"/>
      <c r="O55" s="171"/>
      <c r="P55" s="172"/>
      <c r="Q55" s="31"/>
      <c r="R55" s="31">
        <f t="shared" si="1"/>
        <v>3</v>
      </c>
    </row>
    <row r="56" spans="1:18" s="9" customFormat="1" ht="12">
      <c r="A56" s="42">
        <v>201</v>
      </c>
      <c r="B56" s="30" t="s">
        <v>87</v>
      </c>
      <c r="C56" s="31">
        <v>1</v>
      </c>
      <c r="D56" s="164"/>
      <c r="E56" s="173"/>
      <c r="F56" s="34"/>
      <c r="G56" s="174">
        <v>1</v>
      </c>
      <c r="H56" s="175">
        <v>2</v>
      </c>
      <c r="I56" s="168">
        <v>0</v>
      </c>
      <c r="J56" s="169">
        <v>1</v>
      </c>
      <c r="K56" s="38"/>
      <c r="L56" s="175"/>
      <c r="M56" s="176"/>
      <c r="N56" s="171"/>
      <c r="O56" s="171"/>
      <c r="P56" s="172"/>
      <c r="Q56" s="31"/>
      <c r="R56" s="31">
        <f t="shared" si="1"/>
        <v>5</v>
      </c>
    </row>
    <row r="57" spans="1:18" s="9" customFormat="1" ht="12">
      <c r="A57" s="42">
        <v>202</v>
      </c>
      <c r="B57" s="43" t="s">
        <v>88</v>
      </c>
      <c r="C57" s="31"/>
      <c r="D57" s="164"/>
      <c r="E57" s="173"/>
      <c r="F57" s="34">
        <v>1</v>
      </c>
      <c r="G57" s="174"/>
      <c r="H57" s="175"/>
      <c r="I57" s="168">
        <v>0</v>
      </c>
      <c r="J57" s="169"/>
      <c r="K57" s="38"/>
      <c r="L57" s="175"/>
      <c r="M57" s="176"/>
      <c r="N57" s="171"/>
      <c r="O57" s="171"/>
      <c r="P57" s="172"/>
      <c r="Q57" s="31"/>
      <c r="R57" s="31">
        <f t="shared" si="1"/>
        <v>1</v>
      </c>
    </row>
    <row r="58" spans="1:18" s="9" customFormat="1" ht="12">
      <c r="A58" s="42">
        <v>209</v>
      </c>
      <c r="B58" s="43" t="s">
        <v>89</v>
      </c>
      <c r="C58" s="31"/>
      <c r="D58" s="164"/>
      <c r="E58" s="173"/>
      <c r="F58" s="34"/>
      <c r="G58" s="174"/>
      <c r="H58" s="175"/>
      <c r="I58" s="168">
        <v>0</v>
      </c>
      <c r="J58" s="169"/>
      <c r="K58" s="38"/>
      <c r="L58" s="175"/>
      <c r="M58" s="53"/>
      <c r="N58" s="171"/>
      <c r="O58" s="171"/>
      <c r="P58" s="172"/>
      <c r="Q58" s="31"/>
      <c r="R58" s="31">
        <f t="shared" si="1"/>
        <v>0</v>
      </c>
    </row>
    <row r="59" spans="1:18" s="9" customFormat="1" ht="12">
      <c r="A59" s="42">
        <v>211</v>
      </c>
      <c r="B59" s="30" t="s">
        <v>90</v>
      </c>
      <c r="C59" s="31"/>
      <c r="D59" s="164"/>
      <c r="E59" s="173"/>
      <c r="F59" s="34"/>
      <c r="G59" s="179"/>
      <c r="H59" s="180"/>
      <c r="I59" s="168">
        <v>0</v>
      </c>
      <c r="J59" s="169"/>
      <c r="K59" s="38"/>
      <c r="L59" s="180"/>
      <c r="M59" s="176"/>
      <c r="N59" s="171">
        <v>1</v>
      </c>
      <c r="O59" s="171"/>
      <c r="P59" s="172"/>
      <c r="Q59" s="31"/>
      <c r="R59" s="31">
        <f t="shared" si="1"/>
        <v>1</v>
      </c>
    </row>
    <row r="60" spans="1:18" s="9" customFormat="1" ht="12">
      <c r="A60" s="42">
        <v>214</v>
      </c>
      <c r="B60" s="30" t="s">
        <v>91</v>
      </c>
      <c r="C60" s="181">
        <f t="shared" ref="C60:Q60" si="2">C260</f>
        <v>4</v>
      </c>
      <c r="D60" s="181">
        <f t="shared" si="2"/>
        <v>0</v>
      </c>
      <c r="E60" s="181">
        <f t="shared" si="2"/>
        <v>2</v>
      </c>
      <c r="F60" s="181">
        <f t="shared" si="2"/>
        <v>0</v>
      </c>
      <c r="G60" s="181">
        <f t="shared" si="2"/>
        <v>1</v>
      </c>
      <c r="H60" s="181">
        <f t="shared" si="2"/>
        <v>2</v>
      </c>
      <c r="I60" s="181">
        <f t="shared" si="2"/>
        <v>4</v>
      </c>
      <c r="J60" s="181">
        <f t="shared" si="2"/>
        <v>4</v>
      </c>
      <c r="K60" s="181">
        <f t="shared" si="2"/>
        <v>0</v>
      </c>
      <c r="L60" s="181">
        <f t="shared" si="2"/>
        <v>1</v>
      </c>
      <c r="M60" s="181">
        <f t="shared" si="2"/>
        <v>1</v>
      </c>
      <c r="N60" s="181">
        <f t="shared" si="2"/>
        <v>0</v>
      </c>
      <c r="O60" s="181">
        <f t="shared" si="2"/>
        <v>0</v>
      </c>
      <c r="P60" s="181">
        <f t="shared" si="2"/>
        <v>0</v>
      </c>
      <c r="Q60" s="181">
        <f t="shared" si="2"/>
        <v>0</v>
      </c>
      <c r="R60" s="31">
        <f t="shared" si="1"/>
        <v>19</v>
      </c>
    </row>
    <row r="61" spans="1:18" s="9" customFormat="1" ht="12">
      <c r="A61" s="42">
        <v>215</v>
      </c>
      <c r="B61" s="30" t="s">
        <v>92</v>
      </c>
      <c r="C61" s="60"/>
      <c r="D61" s="164"/>
      <c r="E61" s="173"/>
      <c r="F61" s="61"/>
      <c r="G61" s="174"/>
      <c r="H61" s="175"/>
      <c r="I61" s="168">
        <v>0</v>
      </c>
      <c r="J61" s="169"/>
      <c r="K61" s="61"/>
      <c r="L61" s="175"/>
      <c r="M61" s="176"/>
      <c r="N61" s="171"/>
      <c r="O61" s="171"/>
      <c r="P61" s="172"/>
      <c r="Q61" s="60"/>
      <c r="R61" s="31">
        <f t="shared" si="1"/>
        <v>0</v>
      </c>
    </row>
    <row r="62" spans="1:18" s="9" customFormat="1" ht="12">
      <c r="A62" s="42">
        <v>217</v>
      </c>
      <c r="B62" s="30" t="s">
        <v>93</v>
      </c>
      <c r="C62" s="31">
        <v>2</v>
      </c>
      <c r="D62" s="164"/>
      <c r="E62" s="173">
        <v>1</v>
      </c>
      <c r="F62" s="34"/>
      <c r="G62" s="174">
        <v>1</v>
      </c>
      <c r="H62" s="175"/>
      <c r="I62" s="168">
        <v>1</v>
      </c>
      <c r="J62" s="169"/>
      <c r="K62" s="38"/>
      <c r="L62" s="175"/>
      <c r="M62" s="176"/>
      <c r="N62" s="171">
        <v>1</v>
      </c>
      <c r="O62" s="171"/>
      <c r="P62" s="172"/>
      <c r="Q62" s="31"/>
      <c r="R62" s="31">
        <f t="shared" si="1"/>
        <v>6</v>
      </c>
    </row>
    <row r="63" spans="1:18" s="9" customFormat="1" ht="12">
      <c r="A63" s="42">
        <v>221</v>
      </c>
      <c r="B63" s="30" t="s">
        <v>94</v>
      </c>
      <c r="C63" s="31">
        <v>1</v>
      </c>
      <c r="D63" s="164"/>
      <c r="E63" s="173">
        <v>6</v>
      </c>
      <c r="F63" s="34">
        <v>4</v>
      </c>
      <c r="G63" s="174">
        <v>2</v>
      </c>
      <c r="H63" s="175">
        <v>7</v>
      </c>
      <c r="I63" s="168">
        <v>3</v>
      </c>
      <c r="J63" s="169"/>
      <c r="K63" s="38"/>
      <c r="L63" s="175">
        <v>1</v>
      </c>
      <c r="M63" s="176"/>
      <c r="N63" s="171">
        <v>3</v>
      </c>
      <c r="O63" s="177"/>
      <c r="P63" s="172"/>
      <c r="Q63" s="31"/>
      <c r="R63" s="31">
        <f t="shared" si="1"/>
        <v>27</v>
      </c>
    </row>
    <row r="64" spans="1:18" s="9" customFormat="1" ht="12">
      <c r="A64" s="42">
        <v>222</v>
      </c>
      <c r="B64" s="43" t="s">
        <v>95</v>
      </c>
      <c r="C64" s="31"/>
      <c r="D64" s="164"/>
      <c r="E64" s="173"/>
      <c r="F64" s="34"/>
      <c r="G64" s="174"/>
      <c r="H64" s="175"/>
      <c r="I64" s="168">
        <v>0</v>
      </c>
      <c r="J64" s="169"/>
      <c r="K64" s="38"/>
      <c r="L64" s="175"/>
      <c r="M64" s="176"/>
      <c r="N64" s="171"/>
      <c r="O64" s="171"/>
      <c r="P64" s="172"/>
      <c r="Q64" s="31"/>
      <c r="R64" s="31">
        <f t="shared" si="1"/>
        <v>0</v>
      </c>
    </row>
    <row r="65" spans="1:18" s="9" customFormat="1" ht="12">
      <c r="A65" s="42">
        <v>226</v>
      </c>
      <c r="B65" s="30" t="s">
        <v>96</v>
      </c>
      <c r="C65" s="31"/>
      <c r="D65" s="164"/>
      <c r="E65" s="173"/>
      <c r="F65" s="34"/>
      <c r="G65" s="174">
        <v>1</v>
      </c>
      <c r="H65" s="175"/>
      <c r="I65" s="168">
        <v>0</v>
      </c>
      <c r="J65" s="169">
        <v>1</v>
      </c>
      <c r="K65" s="38"/>
      <c r="L65" s="175"/>
      <c r="M65" s="176"/>
      <c r="N65" s="171"/>
      <c r="O65" s="171"/>
      <c r="P65" s="172"/>
      <c r="Q65" s="31"/>
      <c r="R65" s="31">
        <f t="shared" si="1"/>
        <v>2</v>
      </c>
    </row>
    <row r="66" spans="1:18" s="9" customFormat="1" ht="12">
      <c r="A66" s="42">
        <v>227</v>
      </c>
      <c r="B66" s="30" t="s">
        <v>97</v>
      </c>
      <c r="C66" s="31"/>
      <c r="D66" s="164"/>
      <c r="E66" s="173"/>
      <c r="F66" s="34"/>
      <c r="G66" s="174"/>
      <c r="H66" s="175"/>
      <c r="I66" s="168">
        <v>0</v>
      </c>
      <c r="J66" s="169"/>
      <c r="K66" s="38"/>
      <c r="L66" s="175"/>
      <c r="M66" s="176"/>
      <c r="N66" s="171"/>
      <c r="O66" s="171"/>
      <c r="P66" s="172"/>
      <c r="Q66" s="31"/>
      <c r="R66" s="31">
        <f t="shared" si="1"/>
        <v>0</v>
      </c>
    </row>
    <row r="67" spans="1:18" s="9" customFormat="1" ht="12">
      <c r="A67" s="42">
        <v>233</v>
      </c>
      <c r="B67" s="30" t="s">
        <v>98</v>
      </c>
      <c r="C67" s="31">
        <v>1</v>
      </c>
      <c r="D67" s="164"/>
      <c r="E67" s="173"/>
      <c r="F67" s="34"/>
      <c r="G67" s="174"/>
      <c r="H67" s="175"/>
      <c r="I67" s="168">
        <v>0</v>
      </c>
      <c r="J67" s="169"/>
      <c r="K67" s="38"/>
      <c r="L67" s="175"/>
      <c r="M67" s="176"/>
      <c r="N67" s="171"/>
      <c r="O67" s="171"/>
      <c r="P67" s="172"/>
      <c r="Q67" s="31"/>
      <c r="R67" s="31">
        <f t="shared" si="1"/>
        <v>1</v>
      </c>
    </row>
    <row r="68" spans="1:18" s="9" customFormat="1" ht="12">
      <c r="A68" s="42">
        <v>234</v>
      </c>
      <c r="B68" s="30" t="s">
        <v>99</v>
      </c>
      <c r="C68" s="31"/>
      <c r="D68" s="164"/>
      <c r="E68" s="173"/>
      <c r="F68" s="34"/>
      <c r="G68" s="174"/>
      <c r="H68" s="175">
        <v>1</v>
      </c>
      <c r="I68" s="168">
        <v>0</v>
      </c>
      <c r="J68" s="169"/>
      <c r="K68" s="38"/>
      <c r="L68" s="175"/>
      <c r="M68" s="176"/>
      <c r="N68" s="171"/>
      <c r="O68" s="171"/>
      <c r="P68" s="172"/>
      <c r="Q68" s="31"/>
      <c r="R68" s="31">
        <f t="shared" ref="R68:R99" si="3">SUM(C68:P68)</f>
        <v>1</v>
      </c>
    </row>
    <row r="69" spans="1:18" s="9" customFormat="1" ht="12">
      <c r="A69" s="42">
        <v>240</v>
      </c>
      <c r="B69" s="30" t="s">
        <v>100</v>
      </c>
      <c r="C69" s="31">
        <v>45</v>
      </c>
      <c r="D69" s="164"/>
      <c r="E69" s="173">
        <v>6</v>
      </c>
      <c r="F69" s="34">
        <v>15</v>
      </c>
      <c r="G69" s="174"/>
      <c r="H69" s="175"/>
      <c r="I69" s="168">
        <v>0</v>
      </c>
      <c r="J69" s="169"/>
      <c r="K69" s="38"/>
      <c r="L69" s="175">
        <v>21</v>
      </c>
      <c r="M69" s="176"/>
      <c r="N69" s="171">
        <v>35</v>
      </c>
      <c r="O69" s="171"/>
      <c r="P69" s="172"/>
      <c r="Q69" s="31"/>
      <c r="R69" s="31">
        <f t="shared" si="3"/>
        <v>122</v>
      </c>
    </row>
    <row r="70" spans="1:18" s="9" customFormat="1" ht="12">
      <c r="A70" s="42">
        <v>242</v>
      </c>
      <c r="B70" s="30" t="s">
        <v>101</v>
      </c>
      <c r="C70" s="31"/>
      <c r="D70" s="164"/>
      <c r="E70" s="173"/>
      <c r="F70" s="34">
        <v>1</v>
      </c>
      <c r="G70" s="174"/>
      <c r="H70" s="175"/>
      <c r="I70" s="168">
        <v>0</v>
      </c>
      <c r="J70" s="169"/>
      <c r="K70" s="38"/>
      <c r="L70" s="175"/>
      <c r="M70" s="176">
        <v>1</v>
      </c>
      <c r="N70" s="171"/>
      <c r="O70" s="171"/>
      <c r="P70" s="172"/>
      <c r="Q70" s="31"/>
      <c r="R70" s="31">
        <f t="shared" si="3"/>
        <v>2</v>
      </c>
    </row>
    <row r="71" spans="1:18" s="9" customFormat="1" ht="12">
      <c r="A71" s="42">
        <v>254</v>
      </c>
      <c r="B71" s="43" t="s">
        <v>102</v>
      </c>
      <c r="C71" s="31"/>
      <c r="D71" s="164"/>
      <c r="E71" s="173"/>
      <c r="F71" s="34"/>
      <c r="G71" s="174"/>
      <c r="H71" s="175"/>
      <c r="I71" s="168">
        <v>0</v>
      </c>
      <c r="J71" s="169"/>
      <c r="K71" s="38"/>
      <c r="L71" s="175"/>
      <c r="M71" s="176"/>
      <c r="N71" s="171"/>
      <c r="O71" s="171"/>
      <c r="P71" s="172"/>
      <c r="Q71" s="31"/>
      <c r="R71" s="31">
        <f t="shared" si="3"/>
        <v>0</v>
      </c>
    </row>
    <row r="72" spans="1:18" s="9" customFormat="1" ht="12">
      <c r="A72" s="42">
        <v>257</v>
      </c>
      <c r="B72" s="30" t="s">
        <v>103</v>
      </c>
      <c r="C72" s="31"/>
      <c r="D72" s="164"/>
      <c r="E72" s="173"/>
      <c r="F72" s="34"/>
      <c r="G72" s="174"/>
      <c r="H72" s="175"/>
      <c r="I72" s="168">
        <v>0</v>
      </c>
      <c r="J72" s="169"/>
      <c r="K72" s="38"/>
      <c r="L72" s="175"/>
      <c r="M72" s="176"/>
      <c r="N72" s="171"/>
      <c r="O72" s="171"/>
      <c r="P72" s="172"/>
      <c r="Q72" s="31"/>
      <c r="R72" s="31">
        <f t="shared" si="3"/>
        <v>0</v>
      </c>
    </row>
    <row r="73" spans="1:18" s="9" customFormat="1" ht="12">
      <c r="A73" s="42">
        <v>260</v>
      </c>
      <c r="B73" s="30" t="s">
        <v>104</v>
      </c>
      <c r="C73" s="31">
        <v>3</v>
      </c>
      <c r="D73" s="164"/>
      <c r="E73" s="173">
        <v>6</v>
      </c>
      <c r="F73" s="34"/>
      <c r="G73" s="174">
        <v>1</v>
      </c>
      <c r="H73" s="175"/>
      <c r="I73" s="168">
        <v>2</v>
      </c>
      <c r="J73" s="169"/>
      <c r="K73" s="38"/>
      <c r="L73" s="175">
        <v>2</v>
      </c>
      <c r="M73" s="176">
        <v>3</v>
      </c>
      <c r="N73" s="171">
        <v>1</v>
      </c>
      <c r="O73" s="171"/>
      <c r="P73" s="172"/>
      <c r="Q73" s="31"/>
      <c r="R73" s="31">
        <f t="shared" si="3"/>
        <v>18</v>
      </c>
    </row>
    <row r="74" spans="1:18" s="9" customFormat="1" ht="12">
      <c r="A74" s="42">
        <v>267</v>
      </c>
      <c r="B74" s="30" t="s">
        <v>105</v>
      </c>
      <c r="C74" s="31">
        <v>1</v>
      </c>
      <c r="D74" s="164"/>
      <c r="E74" s="173"/>
      <c r="F74" s="34"/>
      <c r="G74" s="174"/>
      <c r="H74" s="175"/>
      <c r="I74" s="168">
        <v>0</v>
      </c>
      <c r="J74" s="169"/>
      <c r="K74" s="38"/>
      <c r="L74" s="175"/>
      <c r="M74" s="176"/>
      <c r="N74" s="171"/>
      <c r="O74" s="171"/>
      <c r="P74" s="172"/>
      <c r="Q74" s="31"/>
      <c r="R74" s="31">
        <f t="shared" si="3"/>
        <v>1</v>
      </c>
    </row>
    <row r="75" spans="1:18" s="9" customFormat="1" ht="12">
      <c r="A75" s="42">
        <v>268</v>
      </c>
      <c r="B75" s="30" t="s">
        <v>106</v>
      </c>
      <c r="C75" s="31"/>
      <c r="D75" s="164"/>
      <c r="E75" s="173">
        <v>6</v>
      </c>
      <c r="F75" s="34">
        <v>1</v>
      </c>
      <c r="G75" s="174"/>
      <c r="H75" s="175"/>
      <c r="I75" s="168">
        <v>0</v>
      </c>
      <c r="J75" s="169"/>
      <c r="K75" s="38"/>
      <c r="L75" s="175"/>
      <c r="M75" s="176"/>
      <c r="N75" s="171"/>
      <c r="O75" s="171"/>
      <c r="P75" s="172"/>
      <c r="Q75" s="31"/>
      <c r="R75" s="31">
        <f t="shared" si="3"/>
        <v>7</v>
      </c>
    </row>
    <row r="76" spans="1:18" s="9" customFormat="1" ht="12">
      <c r="A76" s="42">
        <v>272</v>
      </c>
      <c r="B76" s="30" t="s">
        <v>107</v>
      </c>
      <c r="C76" s="31">
        <v>1</v>
      </c>
      <c r="D76" s="164"/>
      <c r="E76" s="173"/>
      <c r="F76" s="34">
        <v>2</v>
      </c>
      <c r="G76" s="174">
        <v>1</v>
      </c>
      <c r="H76" s="175"/>
      <c r="I76" s="168">
        <v>0</v>
      </c>
      <c r="J76" s="169"/>
      <c r="K76" s="38"/>
      <c r="L76" s="175">
        <v>4</v>
      </c>
      <c r="M76" s="176">
        <v>1</v>
      </c>
      <c r="N76" s="171"/>
      <c r="O76" s="177"/>
      <c r="P76" s="172"/>
      <c r="Q76" s="31"/>
      <c r="R76" s="31">
        <f t="shared" si="3"/>
        <v>9</v>
      </c>
    </row>
    <row r="77" spans="1:18" s="9" customFormat="1" ht="12">
      <c r="A77" s="42">
        <v>274</v>
      </c>
      <c r="B77" s="30" t="s">
        <v>108</v>
      </c>
      <c r="C77" s="31"/>
      <c r="D77" s="164"/>
      <c r="E77" s="173"/>
      <c r="F77" s="34"/>
      <c r="G77" s="174"/>
      <c r="H77" s="175"/>
      <c r="I77" s="168">
        <v>0</v>
      </c>
      <c r="J77" s="169"/>
      <c r="K77" s="38"/>
      <c r="L77" s="175"/>
      <c r="M77" s="176"/>
      <c r="N77" s="171"/>
      <c r="O77" s="171"/>
      <c r="P77" s="172"/>
      <c r="Q77" s="31"/>
      <c r="R77" s="31">
        <f t="shared" si="3"/>
        <v>0</v>
      </c>
    </row>
    <row r="78" spans="1:18" s="9" customFormat="1" ht="12">
      <c r="A78" s="42">
        <v>278</v>
      </c>
      <c r="B78" s="30" t="s">
        <v>109</v>
      </c>
      <c r="C78" s="31"/>
      <c r="D78" s="164"/>
      <c r="E78" s="173"/>
      <c r="F78" s="34"/>
      <c r="G78" s="174"/>
      <c r="H78" s="175"/>
      <c r="I78" s="168">
        <v>0</v>
      </c>
      <c r="J78" s="169"/>
      <c r="K78" s="38"/>
      <c r="L78" s="175"/>
      <c r="M78" s="176"/>
      <c r="N78" s="171"/>
      <c r="O78" s="171"/>
      <c r="P78" s="172"/>
      <c r="Q78" s="31"/>
      <c r="R78" s="31">
        <f t="shared" si="3"/>
        <v>0</v>
      </c>
    </row>
    <row r="79" spans="1:18" s="9" customFormat="1" ht="12">
      <c r="A79" s="49">
        <v>280</v>
      </c>
      <c r="B79" s="62" t="s">
        <v>110</v>
      </c>
      <c r="C79" s="31"/>
      <c r="D79" s="164"/>
      <c r="E79" s="173"/>
      <c r="F79" s="34"/>
      <c r="G79" s="174"/>
      <c r="H79" s="175"/>
      <c r="I79" s="168">
        <v>0</v>
      </c>
      <c r="J79" s="169"/>
      <c r="K79" s="38"/>
      <c r="L79" s="175"/>
      <c r="M79" s="176"/>
      <c r="N79" s="171"/>
      <c r="O79" s="171"/>
      <c r="P79" s="172"/>
      <c r="Q79" s="31"/>
      <c r="R79" s="31">
        <f t="shared" si="3"/>
        <v>0</v>
      </c>
    </row>
    <row r="80" spans="1:18" s="9" customFormat="1" ht="12">
      <c r="A80" s="42">
        <v>281</v>
      </c>
      <c r="B80" s="30" t="s">
        <v>111</v>
      </c>
      <c r="C80" s="31"/>
      <c r="D80" s="164"/>
      <c r="E80" s="173"/>
      <c r="F80" s="34"/>
      <c r="G80" s="174"/>
      <c r="H80" s="175"/>
      <c r="I80" s="168">
        <v>0</v>
      </c>
      <c r="J80" s="169"/>
      <c r="K80" s="38"/>
      <c r="L80" s="175"/>
      <c r="M80" s="176"/>
      <c r="N80" s="171"/>
      <c r="O80" s="171"/>
      <c r="P80" s="172"/>
      <c r="Q80" s="31"/>
      <c r="R80" s="31">
        <f t="shared" si="3"/>
        <v>0</v>
      </c>
    </row>
    <row r="81" spans="1:18" s="9" customFormat="1" ht="12">
      <c r="A81" s="42">
        <v>288</v>
      </c>
      <c r="B81" s="30" t="s">
        <v>112</v>
      </c>
      <c r="C81" s="31"/>
      <c r="D81" s="164"/>
      <c r="E81" s="173"/>
      <c r="F81" s="34"/>
      <c r="G81" s="174"/>
      <c r="H81" s="175"/>
      <c r="I81" s="168">
        <v>0</v>
      </c>
      <c r="J81" s="169"/>
      <c r="K81" s="38"/>
      <c r="L81" s="175"/>
      <c r="M81" s="176"/>
      <c r="N81" s="171"/>
      <c r="O81" s="171"/>
      <c r="P81" s="172"/>
      <c r="Q81" s="31"/>
      <c r="R81" s="31">
        <f t="shared" si="3"/>
        <v>0</v>
      </c>
    </row>
    <row r="82" spans="1:18" s="9" customFormat="1" ht="12">
      <c r="A82" s="42">
        <v>293</v>
      </c>
      <c r="B82" s="43" t="s">
        <v>113</v>
      </c>
      <c r="C82" s="31"/>
      <c r="D82" s="164"/>
      <c r="E82" s="173"/>
      <c r="F82" s="34"/>
      <c r="G82" s="174"/>
      <c r="H82" s="175"/>
      <c r="I82" s="168">
        <v>0</v>
      </c>
      <c r="J82" s="169"/>
      <c r="K82" s="38"/>
      <c r="L82" s="175"/>
      <c r="M82" s="176"/>
      <c r="N82" s="171"/>
      <c r="O82" s="171"/>
      <c r="P82" s="172"/>
      <c r="Q82" s="31"/>
      <c r="R82" s="31">
        <f t="shared" si="3"/>
        <v>0</v>
      </c>
    </row>
    <row r="83" spans="1:18" s="9" customFormat="1" ht="12">
      <c r="A83" s="42">
        <v>297</v>
      </c>
      <c r="B83" s="30" t="s">
        <v>114</v>
      </c>
      <c r="C83" s="31"/>
      <c r="D83" s="164"/>
      <c r="E83" s="173"/>
      <c r="F83" s="34"/>
      <c r="G83" s="174"/>
      <c r="H83" s="175"/>
      <c r="I83" s="168">
        <v>0</v>
      </c>
      <c r="J83" s="169"/>
      <c r="K83" s="38"/>
      <c r="L83" s="175"/>
      <c r="M83" s="176"/>
      <c r="N83" s="171"/>
      <c r="O83" s="171"/>
      <c r="P83" s="172"/>
      <c r="Q83" s="31"/>
      <c r="R83" s="31">
        <f t="shared" si="3"/>
        <v>0</v>
      </c>
    </row>
    <row r="84" spans="1:18" s="9" customFormat="1" ht="12">
      <c r="A84" s="42">
        <v>304</v>
      </c>
      <c r="B84" s="30" t="s">
        <v>115</v>
      </c>
      <c r="C84" s="31"/>
      <c r="D84" s="164"/>
      <c r="E84" s="173"/>
      <c r="F84" s="34"/>
      <c r="G84" s="174"/>
      <c r="H84" s="175"/>
      <c r="I84" s="168">
        <v>0</v>
      </c>
      <c r="J84" s="169"/>
      <c r="K84" s="38"/>
      <c r="L84" s="175"/>
      <c r="M84" s="176"/>
      <c r="N84" s="171"/>
      <c r="O84" s="171"/>
      <c r="P84" s="172"/>
      <c r="Q84" s="31"/>
      <c r="R84" s="31">
        <f t="shared" si="3"/>
        <v>0</v>
      </c>
    </row>
    <row r="85" spans="1:18" s="9" customFormat="1" ht="12">
      <c r="A85" s="49">
        <v>305</v>
      </c>
      <c r="B85" s="30" t="s">
        <v>116</v>
      </c>
      <c r="C85" s="31"/>
      <c r="D85" s="164"/>
      <c r="E85" s="173">
        <v>6</v>
      </c>
      <c r="F85" s="34"/>
      <c r="G85" s="174"/>
      <c r="H85" s="175"/>
      <c r="I85" s="168">
        <v>0</v>
      </c>
      <c r="J85" s="169"/>
      <c r="K85" s="38"/>
      <c r="L85" s="175"/>
      <c r="M85" s="176"/>
      <c r="N85" s="171"/>
      <c r="O85" s="171"/>
      <c r="P85" s="172"/>
      <c r="Q85" s="31"/>
      <c r="R85" s="31">
        <f t="shared" si="3"/>
        <v>6</v>
      </c>
    </row>
    <row r="86" spans="1:18" s="9" customFormat="1" ht="12">
      <c r="A86" s="42">
        <v>310</v>
      </c>
      <c r="B86" s="43" t="s">
        <v>117</v>
      </c>
      <c r="C86" s="31"/>
      <c r="D86" s="164"/>
      <c r="E86" s="173"/>
      <c r="F86" s="34"/>
      <c r="G86" s="174"/>
      <c r="H86" s="175"/>
      <c r="I86" s="168">
        <v>0</v>
      </c>
      <c r="J86" s="169"/>
      <c r="K86" s="38"/>
      <c r="L86" s="175"/>
      <c r="M86" s="176"/>
      <c r="N86" s="171"/>
      <c r="O86" s="171"/>
      <c r="P86" s="172"/>
      <c r="Q86" s="31"/>
      <c r="R86" s="31">
        <f t="shared" si="3"/>
        <v>0</v>
      </c>
    </row>
    <row r="87" spans="1:18" s="9" customFormat="1" ht="12">
      <c r="A87" s="42">
        <v>312</v>
      </c>
      <c r="B87" s="43" t="s">
        <v>118</v>
      </c>
      <c r="C87" s="31">
        <v>3</v>
      </c>
      <c r="D87" s="164"/>
      <c r="E87" s="173"/>
      <c r="F87" s="34"/>
      <c r="G87" s="174"/>
      <c r="H87" s="175"/>
      <c r="I87" s="168">
        <v>0</v>
      </c>
      <c r="J87" s="169"/>
      <c r="K87" s="38"/>
      <c r="L87" s="175"/>
      <c r="M87" s="176"/>
      <c r="N87" s="171"/>
      <c r="O87" s="171"/>
      <c r="P87" s="172"/>
      <c r="Q87" s="31"/>
      <c r="R87" s="31">
        <f t="shared" si="3"/>
        <v>3</v>
      </c>
    </row>
    <row r="88" spans="1:18" s="9" customFormat="1" ht="12">
      <c r="A88" s="42">
        <v>319</v>
      </c>
      <c r="B88" s="43" t="s">
        <v>119</v>
      </c>
      <c r="C88" s="31"/>
      <c r="D88" s="164"/>
      <c r="E88" s="173"/>
      <c r="F88" s="34"/>
      <c r="G88" s="174"/>
      <c r="H88" s="175"/>
      <c r="I88" s="168">
        <v>0</v>
      </c>
      <c r="J88" s="169"/>
      <c r="K88" s="38"/>
      <c r="L88" s="175"/>
      <c r="M88" s="176"/>
      <c r="N88" s="171"/>
      <c r="O88" s="171"/>
      <c r="P88" s="172"/>
      <c r="Q88" s="31"/>
      <c r="R88" s="31">
        <f t="shared" si="3"/>
        <v>0</v>
      </c>
    </row>
    <row r="89" spans="1:18" s="9" customFormat="1" ht="12">
      <c r="A89" s="42">
        <v>325</v>
      </c>
      <c r="B89" s="30" t="s">
        <v>120</v>
      </c>
      <c r="C89" s="31"/>
      <c r="D89" s="164"/>
      <c r="E89" s="173">
        <v>7</v>
      </c>
      <c r="F89" s="34"/>
      <c r="G89" s="174"/>
      <c r="H89" s="175">
        <v>6</v>
      </c>
      <c r="I89" s="168">
        <v>0</v>
      </c>
      <c r="J89" s="169"/>
      <c r="K89" s="38"/>
      <c r="L89" s="175"/>
      <c r="M89" s="176"/>
      <c r="N89" s="171"/>
      <c r="O89" s="177"/>
      <c r="P89" s="172"/>
      <c r="Q89" s="31"/>
      <c r="R89" s="31">
        <f t="shared" si="3"/>
        <v>13</v>
      </c>
    </row>
    <row r="90" spans="1:18" s="9" customFormat="1" ht="12">
      <c r="A90" s="49">
        <v>327</v>
      </c>
      <c r="B90" s="30" t="s">
        <v>121</v>
      </c>
      <c r="C90" s="31"/>
      <c r="D90" s="164"/>
      <c r="E90" s="173"/>
      <c r="F90" s="34"/>
      <c r="G90" s="174"/>
      <c r="H90" s="175"/>
      <c r="I90" s="168">
        <v>2</v>
      </c>
      <c r="J90" s="169"/>
      <c r="K90" s="38"/>
      <c r="L90" s="175"/>
      <c r="M90" s="176">
        <v>2</v>
      </c>
      <c r="N90" s="171">
        <v>1</v>
      </c>
      <c r="O90" s="171"/>
      <c r="P90" s="172"/>
      <c r="Q90" s="31"/>
      <c r="R90" s="31">
        <f t="shared" si="3"/>
        <v>5</v>
      </c>
    </row>
    <row r="91" spans="1:18" s="9" customFormat="1" ht="12">
      <c r="A91" s="49">
        <v>332</v>
      </c>
      <c r="B91" s="30" t="s">
        <v>122</v>
      </c>
      <c r="C91" s="31">
        <v>2</v>
      </c>
      <c r="D91" s="164"/>
      <c r="E91" s="173"/>
      <c r="F91" s="34"/>
      <c r="G91" s="174"/>
      <c r="H91" s="175"/>
      <c r="I91" s="168">
        <v>0</v>
      </c>
      <c r="J91" s="169"/>
      <c r="K91" s="38"/>
      <c r="L91" s="175"/>
      <c r="M91" s="176"/>
      <c r="N91" s="171">
        <v>1</v>
      </c>
      <c r="O91" s="171"/>
      <c r="P91" s="172"/>
      <c r="Q91" s="31"/>
      <c r="R91" s="31">
        <f t="shared" si="3"/>
        <v>3</v>
      </c>
    </row>
    <row r="92" spans="1:18" s="9" customFormat="1" ht="12">
      <c r="A92" s="42">
        <v>333</v>
      </c>
      <c r="B92" s="30" t="s">
        <v>123</v>
      </c>
      <c r="C92" s="31"/>
      <c r="D92" s="164"/>
      <c r="E92" s="173"/>
      <c r="F92" s="34"/>
      <c r="G92" s="174"/>
      <c r="H92" s="175"/>
      <c r="I92" s="168">
        <v>0</v>
      </c>
      <c r="J92" s="169"/>
      <c r="K92" s="38"/>
      <c r="L92" s="175"/>
      <c r="M92" s="176"/>
      <c r="N92" s="171"/>
      <c r="O92" s="171"/>
      <c r="P92" s="172"/>
      <c r="Q92" s="31"/>
      <c r="R92" s="31">
        <f t="shared" si="3"/>
        <v>0</v>
      </c>
    </row>
    <row r="93" spans="1:18" s="9" customFormat="1" ht="12">
      <c r="A93" s="42">
        <v>337</v>
      </c>
      <c r="B93" s="30" t="s">
        <v>124</v>
      </c>
      <c r="C93" s="31"/>
      <c r="D93" s="164"/>
      <c r="E93" s="173"/>
      <c r="F93" s="34"/>
      <c r="G93" s="174"/>
      <c r="H93" s="175">
        <v>2</v>
      </c>
      <c r="I93" s="168">
        <v>0</v>
      </c>
      <c r="J93" s="169"/>
      <c r="K93" s="38"/>
      <c r="L93" s="175"/>
      <c r="M93" s="176"/>
      <c r="N93" s="171"/>
      <c r="O93" s="171"/>
      <c r="P93" s="172"/>
      <c r="Q93" s="31"/>
      <c r="R93" s="31">
        <f t="shared" si="3"/>
        <v>2</v>
      </c>
    </row>
    <row r="94" spans="1:18" s="9" customFormat="1" ht="12">
      <c r="A94" s="42">
        <v>340</v>
      </c>
      <c r="B94" s="30" t="s">
        <v>125</v>
      </c>
      <c r="C94" s="31"/>
      <c r="D94" s="164"/>
      <c r="E94" s="173"/>
      <c r="F94" s="34"/>
      <c r="G94" s="174"/>
      <c r="H94" s="175"/>
      <c r="I94" s="168">
        <v>0</v>
      </c>
      <c r="J94" s="169"/>
      <c r="K94" s="38"/>
      <c r="L94" s="175"/>
      <c r="M94" s="176"/>
      <c r="N94" s="171"/>
      <c r="O94" s="171"/>
      <c r="P94" s="172"/>
      <c r="Q94" s="31"/>
      <c r="R94" s="31">
        <f t="shared" si="3"/>
        <v>0</v>
      </c>
    </row>
    <row r="95" spans="1:18" s="9" customFormat="1" ht="12">
      <c r="A95" s="42">
        <v>346</v>
      </c>
      <c r="B95" s="30" t="s">
        <v>126</v>
      </c>
      <c r="C95" s="31">
        <v>8</v>
      </c>
      <c r="D95" s="164"/>
      <c r="E95" s="173">
        <v>1</v>
      </c>
      <c r="F95" s="34">
        <v>3</v>
      </c>
      <c r="G95" s="174"/>
      <c r="H95" s="175">
        <v>10</v>
      </c>
      <c r="I95" s="168">
        <v>0</v>
      </c>
      <c r="J95" s="169"/>
      <c r="K95" s="38"/>
      <c r="L95" s="175">
        <v>28</v>
      </c>
      <c r="M95" s="176"/>
      <c r="N95" s="171"/>
      <c r="O95" s="171"/>
      <c r="P95" s="172"/>
      <c r="Q95" s="31"/>
      <c r="R95" s="31">
        <f t="shared" si="3"/>
        <v>50</v>
      </c>
    </row>
    <row r="96" spans="1:18" s="9" customFormat="1" ht="12">
      <c r="A96" s="42">
        <v>347</v>
      </c>
      <c r="B96" s="30" t="s">
        <v>127</v>
      </c>
      <c r="C96" s="31">
        <v>2</v>
      </c>
      <c r="D96" s="164"/>
      <c r="E96" s="173"/>
      <c r="F96" s="34"/>
      <c r="G96" s="174"/>
      <c r="H96" s="175"/>
      <c r="I96" s="168"/>
      <c r="J96" s="169"/>
      <c r="K96" s="38"/>
      <c r="L96" s="175"/>
      <c r="M96" s="176"/>
      <c r="N96" s="171"/>
      <c r="O96" s="171"/>
      <c r="P96" s="172"/>
      <c r="Q96" s="31"/>
      <c r="R96" s="31">
        <f t="shared" si="3"/>
        <v>2</v>
      </c>
    </row>
    <row r="97" spans="1:18" s="9" customFormat="1" ht="12">
      <c r="A97" s="42">
        <v>348</v>
      </c>
      <c r="B97" s="43" t="s">
        <v>128</v>
      </c>
      <c r="C97" s="31"/>
      <c r="D97" s="164"/>
      <c r="E97" s="173"/>
      <c r="F97" s="34"/>
      <c r="G97" s="174"/>
      <c r="H97" s="175"/>
      <c r="I97" s="168">
        <v>0</v>
      </c>
      <c r="J97" s="169"/>
      <c r="K97" s="38"/>
      <c r="L97" s="175"/>
      <c r="M97" s="176"/>
      <c r="N97" s="171"/>
      <c r="O97" s="171"/>
      <c r="P97" s="172"/>
      <c r="Q97" s="31"/>
      <c r="R97" s="31">
        <f t="shared" si="3"/>
        <v>0</v>
      </c>
    </row>
    <row r="98" spans="1:18" s="9" customFormat="1" ht="12">
      <c r="A98" s="42">
        <v>348.1</v>
      </c>
      <c r="B98" s="63" t="s">
        <v>129</v>
      </c>
      <c r="C98" s="31"/>
      <c r="D98" s="164"/>
      <c r="E98" s="173"/>
      <c r="F98" s="34"/>
      <c r="G98" s="174"/>
      <c r="H98" s="175"/>
      <c r="I98" s="168">
        <v>0</v>
      </c>
      <c r="J98" s="169"/>
      <c r="K98" s="38"/>
      <c r="L98" s="175"/>
      <c r="M98" s="176"/>
      <c r="N98" s="171"/>
      <c r="O98" s="171"/>
      <c r="P98" s="172"/>
      <c r="Q98" s="31"/>
      <c r="R98" s="31">
        <f t="shared" si="3"/>
        <v>0</v>
      </c>
    </row>
    <row r="99" spans="1:18" s="9" customFormat="1" ht="12">
      <c r="A99" s="42">
        <v>374</v>
      </c>
      <c r="B99" s="43" t="s">
        <v>130</v>
      </c>
      <c r="C99" s="31"/>
      <c r="D99" s="164"/>
      <c r="E99" s="173"/>
      <c r="F99" s="34"/>
      <c r="G99" s="174"/>
      <c r="H99" s="175"/>
      <c r="I99" s="168">
        <v>0</v>
      </c>
      <c r="J99" s="169"/>
      <c r="K99" s="38"/>
      <c r="L99" s="175"/>
      <c r="M99" s="176"/>
      <c r="N99" s="171"/>
      <c r="O99" s="171"/>
      <c r="P99" s="172"/>
      <c r="Q99" s="31"/>
      <c r="R99" s="31">
        <f t="shared" si="3"/>
        <v>0</v>
      </c>
    </row>
    <row r="100" spans="1:18" s="9" customFormat="1" ht="12">
      <c r="A100" s="42">
        <v>378</v>
      </c>
      <c r="B100" s="30" t="s">
        <v>131</v>
      </c>
      <c r="C100" s="31"/>
      <c r="D100" s="164"/>
      <c r="E100" s="173"/>
      <c r="F100" s="34"/>
      <c r="G100" s="174"/>
      <c r="H100" s="175"/>
      <c r="I100" s="168">
        <v>0</v>
      </c>
      <c r="J100" s="169"/>
      <c r="K100" s="38"/>
      <c r="L100" s="175"/>
      <c r="M100" s="176"/>
      <c r="N100" s="171"/>
      <c r="O100" s="171"/>
      <c r="P100" s="172"/>
      <c r="Q100" s="31"/>
      <c r="R100" s="31">
        <f t="shared" ref="R100:R131" si="4">SUM(C100:P100)</f>
        <v>0</v>
      </c>
    </row>
    <row r="101" spans="1:18" s="9" customFormat="1" ht="12">
      <c r="A101" s="42">
        <v>380</v>
      </c>
      <c r="B101" s="30" t="s">
        <v>132</v>
      </c>
      <c r="C101" s="31">
        <v>1</v>
      </c>
      <c r="D101" s="164"/>
      <c r="E101" s="173"/>
      <c r="F101" s="34"/>
      <c r="G101" s="174"/>
      <c r="H101" s="175"/>
      <c r="I101" s="168">
        <v>0</v>
      </c>
      <c r="J101" s="169"/>
      <c r="K101" s="38"/>
      <c r="L101" s="175"/>
      <c r="M101" s="176"/>
      <c r="N101" s="171"/>
      <c r="O101" s="171"/>
      <c r="P101" s="172"/>
      <c r="Q101" s="31"/>
      <c r="R101" s="31">
        <f t="shared" si="4"/>
        <v>1</v>
      </c>
    </row>
    <row r="102" spans="1:18" s="9" customFormat="1" ht="12">
      <c r="A102" s="42">
        <v>412</v>
      </c>
      <c r="B102" s="30" t="s">
        <v>133</v>
      </c>
      <c r="C102" s="31">
        <v>30</v>
      </c>
      <c r="D102" s="164"/>
      <c r="E102" s="173">
        <v>36</v>
      </c>
      <c r="F102" s="34">
        <v>8</v>
      </c>
      <c r="G102" s="174">
        <v>16</v>
      </c>
      <c r="H102" s="175">
        <v>6</v>
      </c>
      <c r="I102" s="168">
        <v>5</v>
      </c>
      <c r="J102" s="169"/>
      <c r="K102" s="38"/>
      <c r="L102" s="175"/>
      <c r="M102" s="176"/>
      <c r="N102" s="171"/>
      <c r="O102" s="177"/>
      <c r="P102" s="172"/>
      <c r="Q102" s="31"/>
      <c r="R102" s="31">
        <f t="shared" si="4"/>
        <v>101</v>
      </c>
    </row>
    <row r="103" spans="1:18" s="9" customFormat="1" ht="12">
      <c r="A103" s="42">
        <v>416</v>
      </c>
      <c r="B103" s="43" t="s">
        <v>134</v>
      </c>
      <c r="C103" s="31"/>
      <c r="D103" s="164"/>
      <c r="E103" s="173"/>
      <c r="F103" s="34"/>
      <c r="G103" s="174"/>
      <c r="H103" s="175"/>
      <c r="I103" s="168">
        <v>0</v>
      </c>
      <c r="J103" s="169"/>
      <c r="K103" s="38"/>
      <c r="L103" s="175"/>
      <c r="M103" s="176"/>
      <c r="N103" s="171"/>
      <c r="O103" s="171"/>
      <c r="P103" s="172"/>
      <c r="Q103" s="31"/>
      <c r="R103" s="31">
        <f t="shared" si="4"/>
        <v>0</v>
      </c>
    </row>
    <row r="104" spans="1:18" s="9" customFormat="1" ht="12">
      <c r="A104" s="64">
        <v>418</v>
      </c>
      <c r="B104" s="65" t="s">
        <v>135</v>
      </c>
      <c r="C104" s="31">
        <v>30</v>
      </c>
      <c r="D104" s="164"/>
      <c r="E104" s="173">
        <v>17</v>
      </c>
      <c r="F104" s="34">
        <v>8</v>
      </c>
      <c r="G104" s="174">
        <v>5</v>
      </c>
      <c r="H104" s="175">
        <v>4</v>
      </c>
      <c r="I104" s="168">
        <v>18</v>
      </c>
      <c r="J104" s="169"/>
      <c r="K104" s="38"/>
      <c r="L104" s="175">
        <v>20</v>
      </c>
      <c r="M104" s="176">
        <v>2</v>
      </c>
      <c r="N104" s="171">
        <v>1</v>
      </c>
      <c r="O104" s="177"/>
      <c r="P104" s="172"/>
      <c r="Q104" s="31"/>
      <c r="R104" s="31">
        <f t="shared" si="4"/>
        <v>105</v>
      </c>
    </row>
    <row r="105" spans="1:18" s="9" customFormat="1" ht="12">
      <c r="A105" s="42">
        <v>420</v>
      </c>
      <c r="B105" s="66" t="s">
        <v>136</v>
      </c>
      <c r="C105" s="31"/>
      <c r="D105" s="164"/>
      <c r="E105" s="173"/>
      <c r="F105" s="34"/>
      <c r="G105" s="174"/>
      <c r="H105" s="175"/>
      <c r="I105" s="168">
        <v>0</v>
      </c>
      <c r="J105" s="169"/>
      <c r="K105" s="38"/>
      <c r="L105" s="175"/>
      <c r="M105" s="176"/>
      <c r="N105" s="171"/>
      <c r="O105" s="171"/>
      <c r="P105" s="172"/>
      <c r="Q105" s="31"/>
      <c r="R105" s="31">
        <f t="shared" si="4"/>
        <v>0</v>
      </c>
    </row>
    <row r="106" spans="1:18" s="9" customFormat="1" ht="12">
      <c r="A106" s="67">
        <v>422</v>
      </c>
      <c r="B106" s="30" t="s">
        <v>137</v>
      </c>
      <c r="C106" s="31">
        <v>20</v>
      </c>
      <c r="D106" s="164"/>
      <c r="E106" s="173">
        <v>102</v>
      </c>
      <c r="F106" s="34">
        <v>41</v>
      </c>
      <c r="G106" s="174">
        <v>3</v>
      </c>
      <c r="H106" s="175">
        <v>8</v>
      </c>
      <c r="I106" s="168">
        <v>15</v>
      </c>
      <c r="J106" s="169">
        <v>9</v>
      </c>
      <c r="K106" s="38"/>
      <c r="L106" s="175">
        <v>26</v>
      </c>
      <c r="M106" s="176">
        <v>10</v>
      </c>
      <c r="N106" s="171">
        <v>4</v>
      </c>
      <c r="O106" s="177"/>
      <c r="P106" s="172"/>
      <c r="Q106" s="31"/>
      <c r="R106" s="31">
        <f t="shared" si="4"/>
        <v>238</v>
      </c>
    </row>
    <row r="107" spans="1:18" s="9" customFormat="1" ht="12">
      <c r="A107" s="49">
        <v>440</v>
      </c>
      <c r="B107" s="43" t="s">
        <v>138</v>
      </c>
      <c r="C107" s="31"/>
      <c r="D107" s="31"/>
      <c r="E107" s="173"/>
      <c r="F107" s="34"/>
      <c r="G107" s="174"/>
      <c r="H107" s="175"/>
      <c r="I107" s="168">
        <v>0</v>
      </c>
      <c r="J107" s="169"/>
      <c r="K107" s="38"/>
      <c r="L107" s="175"/>
      <c r="M107" s="176"/>
      <c r="N107" s="171"/>
      <c r="O107" s="171"/>
      <c r="P107" s="172"/>
      <c r="Q107" s="31"/>
      <c r="R107" s="31">
        <f t="shared" si="4"/>
        <v>0</v>
      </c>
    </row>
    <row r="108" spans="1:18" s="9" customFormat="1" ht="12">
      <c r="A108" s="42">
        <v>446</v>
      </c>
      <c r="B108" s="43" t="s">
        <v>139</v>
      </c>
      <c r="C108" s="31"/>
      <c r="D108" s="175"/>
      <c r="E108" s="173"/>
      <c r="F108" s="34"/>
      <c r="G108" s="174"/>
      <c r="H108" s="175"/>
      <c r="I108" s="168">
        <v>0</v>
      </c>
      <c r="J108" s="169"/>
      <c r="K108" s="38"/>
      <c r="L108" s="175"/>
      <c r="M108" s="176"/>
      <c r="N108" s="171"/>
      <c r="O108" s="171"/>
      <c r="P108" s="172"/>
      <c r="Q108" s="31"/>
      <c r="R108" s="31">
        <f t="shared" si="4"/>
        <v>0</v>
      </c>
    </row>
    <row r="109" spans="1:18" s="9" customFormat="1" ht="12">
      <c r="A109" s="42">
        <v>447</v>
      </c>
      <c r="B109" s="43" t="s">
        <v>140</v>
      </c>
      <c r="C109" s="31"/>
      <c r="D109" s="164"/>
      <c r="E109" s="173"/>
      <c r="F109" s="34"/>
      <c r="G109" s="174"/>
      <c r="H109" s="175"/>
      <c r="I109" s="168">
        <v>1</v>
      </c>
      <c r="J109" s="169"/>
      <c r="K109" s="38"/>
      <c r="L109" s="175"/>
      <c r="M109" s="176"/>
      <c r="N109" s="171"/>
      <c r="O109" s="171"/>
      <c r="P109" s="172"/>
      <c r="Q109" s="31"/>
      <c r="R109" s="31">
        <f t="shared" si="4"/>
        <v>1</v>
      </c>
    </row>
    <row r="110" spans="1:18" s="9" customFormat="1" ht="12">
      <c r="A110" s="49">
        <v>449</v>
      </c>
      <c r="B110" s="43" t="s">
        <v>141</v>
      </c>
      <c r="C110" s="31"/>
      <c r="D110" s="164"/>
      <c r="E110" s="173"/>
      <c r="F110" s="34"/>
      <c r="G110" s="174"/>
      <c r="H110" s="175"/>
      <c r="I110" s="168">
        <v>0</v>
      </c>
      <c r="J110" s="169"/>
      <c r="K110" s="38"/>
      <c r="L110" s="175"/>
      <c r="M110" s="176"/>
      <c r="N110" s="171"/>
      <c r="O110" s="171"/>
      <c r="P110" s="172"/>
      <c r="Q110" s="31"/>
      <c r="R110" s="31">
        <f t="shared" si="4"/>
        <v>0</v>
      </c>
    </row>
    <row r="111" spans="1:18" s="9" customFormat="1" ht="12">
      <c r="A111" s="42">
        <v>452</v>
      </c>
      <c r="B111" s="30" t="s">
        <v>142</v>
      </c>
      <c r="C111" s="31"/>
      <c r="D111" s="164"/>
      <c r="E111" s="173">
        <v>7</v>
      </c>
      <c r="F111" s="34"/>
      <c r="G111" s="174"/>
      <c r="H111" s="175"/>
      <c r="I111" s="168">
        <v>0</v>
      </c>
      <c r="J111" s="169"/>
      <c r="K111" s="38"/>
      <c r="L111" s="175"/>
      <c r="M111" s="176"/>
      <c r="N111" s="171"/>
      <c r="O111" s="171"/>
      <c r="P111" s="172"/>
      <c r="Q111" s="31"/>
      <c r="R111" s="31">
        <f t="shared" si="4"/>
        <v>7</v>
      </c>
    </row>
    <row r="112" spans="1:18" s="9" customFormat="1" ht="12">
      <c r="A112" s="42">
        <v>455</v>
      </c>
      <c r="B112" s="30" t="s">
        <v>143</v>
      </c>
      <c r="C112" s="31"/>
      <c r="D112" s="164"/>
      <c r="E112" s="173"/>
      <c r="F112" s="34"/>
      <c r="G112" s="174"/>
      <c r="H112" s="175"/>
      <c r="I112" s="168">
        <v>1</v>
      </c>
      <c r="J112" s="169"/>
      <c r="K112" s="38"/>
      <c r="L112" s="175"/>
      <c r="M112" s="176"/>
      <c r="N112" s="171"/>
      <c r="O112" s="171"/>
      <c r="P112" s="172"/>
      <c r="Q112" s="31"/>
      <c r="R112" s="31">
        <f t="shared" si="4"/>
        <v>1</v>
      </c>
    </row>
    <row r="113" spans="1:18" s="9" customFormat="1" ht="12">
      <c r="A113" s="42">
        <v>458</v>
      </c>
      <c r="B113" s="30" t="s">
        <v>144</v>
      </c>
      <c r="C113" s="31">
        <v>2</v>
      </c>
      <c r="D113" s="164"/>
      <c r="E113" s="173"/>
      <c r="F113" s="34"/>
      <c r="G113" s="174"/>
      <c r="H113" s="175"/>
      <c r="I113" s="168">
        <v>0</v>
      </c>
      <c r="J113" s="169"/>
      <c r="K113" s="38"/>
      <c r="L113" s="175"/>
      <c r="M113" s="176"/>
      <c r="N113" s="171"/>
      <c r="O113" s="171"/>
      <c r="P113" s="172"/>
      <c r="Q113" s="31"/>
      <c r="R113" s="31">
        <f t="shared" si="4"/>
        <v>2</v>
      </c>
    </row>
    <row r="114" spans="1:18" s="9" customFormat="1" ht="12">
      <c r="A114" s="42">
        <v>463</v>
      </c>
      <c r="B114" s="43" t="s">
        <v>145</v>
      </c>
      <c r="C114" s="31"/>
      <c r="D114" s="164"/>
      <c r="E114" s="173"/>
      <c r="F114" s="34"/>
      <c r="G114" s="174"/>
      <c r="H114" s="175"/>
      <c r="I114" s="168">
        <v>0</v>
      </c>
      <c r="J114" s="169"/>
      <c r="K114" s="38"/>
      <c r="L114" s="175"/>
      <c r="M114" s="176"/>
      <c r="N114" s="171"/>
      <c r="O114" s="171"/>
      <c r="P114" s="172"/>
      <c r="Q114" s="31"/>
      <c r="R114" s="31">
        <f t="shared" si="4"/>
        <v>0</v>
      </c>
    </row>
    <row r="115" spans="1:18" s="9" customFormat="1" ht="12">
      <c r="A115" s="42">
        <v>466</v>
      </c>
      <c r="B115" s="43" t="s">
        <v>146</v>
      </c>
      <c r="C115" s="31"/>
      <c r="D115" s="164"/>
      <c r="E115" s="173"/>
      <c r="F115" s="34"/>
      <c r="G115" s="174"/>
      <c r="H115" s="175"/>
      <c r="I115" s="168">
        <v>2</v>
      </c>
      <c r="J115" s="169"/>
      <c r="K115" s="38"/>
      <c r="L115" s="175"/>
      <c r="M115" s="176"/>
      <c r="N115" s="171"/>
      <c r="O115" s="171"/>
      <c r="P115" s="172"/>
      <c r="Q115" s="31"/>
      <c r="R115" s="31">
        <f t="shared" si="4"/>
        <v>2</v>
      </c>
    </row>
    <row r="116" spans="1:18" s="9" customFormat="1" ht="12">
      <c r="A116" s="42">
        <v>467</v>
      </c>
      <c r="B116" s="43" t="s">
        <v>147</v>
      </c>
      <c r="C116" s="31"/>
      <c r="D116" s="164"/>
      <c r="E116" s="173"/>
      <c r="F116" s="34"/>
      <c r="G116" s="174"/>
      <c r="H116" s="175"/>
      <c r="I116" s="168">
        <v>0</v>
      </c>
      <c r="J116" s="169"/>
      <c r="K116" s="38"/>
      <c r="L116" s="175"/>
      <c r="M116" s="176"/>
      <c r="N116" s="171"/>
      <c r="O116" s="171"/>
      <c r="P116" s="172"/>
      <c r="Q116" s="31"/>
      <c r="R116" s="31">
        <f t="shared" si="4"/>
        <v>0</v>
      </c>
    </row>
    <row r="117" spans="1:18" s="9" customFormat="1" ht="12">
      <c r="A117" s="42">
        <v>469</v>
      </c>
      <c r="B117" s="43" t="s">
        <v>148</v>
      </c>
      <c r="C117" s="31"/>
      <c r="D117" s="164"/>
      <c r="E117" s="173"/>
      <c r="F117" s="34"/>
      <c r="G117" s="174"/>
      <c r="H117" s="175"/>
      <c r="I117" s="168">
        <v>0</v>
      </c>
      <c r="J117" s="169"/>
      <c r="K117" s="38"/>
      <c r="L117" s="175"/>
      <c r="M117" s="176"/>
      <c r="N117" s="171"/>
      <c r="O117" s="171"/>
      <c r="P117" s="172"/>
      <c r="Q117" s="31"/>
      <c r="R117" s="31">
        <f t="shared" si="4"/>
        <v>0</v>
      </c>
    </row>
    <row r="118" spans="1:18" s="9" customFormat="1" ht="12">
      <c r="A118" s="42">
        <v>472</v>
      </c>
      <c r="B118" s="30" t="s">
        <v>149</v>
      </c>
      <c r="C118" s="31"/>
      <c r="D118" s="164"/>
      <c r="E118" s="173"/>
      <c r="F118" s="34"/>
      <c r="G118" s="174"/>
      <c r="H118" s="175"/>
      <c r="I118" s="168">
        <v>0</v>
      </c>
      <c r="J118" s="169"/>
      <c r="K118" s="38"/>
      <c r="L118" s="175">
        <v>1</v>
      </c>
      <c r="M118" s="176"/>
      <c r="N118" s="171"/>
      <c r="O118" s="171"/>
      <c r="P118" s="172"/>
      <c r="Q118" s="31"/>
      <c r="R118" s="31">
        <f t="shared" si="4"/>
        <v>1</v>
      </c>
    </row>
    <row r="119" spans="1:18" s="9" customFormat="1" ht="12">
      <c r="A119" s="42">
        <v>479</v>
      </c>
      <c r="B119" s="30" t="s">
        <v>150</v>
      </c>
      <c r="C119" s="31"/>
      <c r="D119" s="164"/>
      <c r="E119" s="173"/>
      <c r="F119" s="34"/>
      <c r="G119" s="174"/>
      <c r="H119" s="175"/>
      <c r="I119" s="168">
        <v>0</v>
      </c>
      <c r="J119" s="169"/>
      <c r="K119" s="38"/>
      <c r="L119" s="175"/>
      <c r="M119" s="176"/>
      <c r="N119" s="171"/>
      <c r="O119" s="171"/>
      <c r="P119" s="172"/>
      <c r="Q119" s="31"/>
      <c r="R119" s="31">
        <f t="shared" si="4"/>
        <v>0</v>
      </c>
    </row>
    <row r="120" spans="1:18" s="9" customFormat="1" ht="12">
      <c r="A120" s="49">
        <v>484</v>
      </c>
      <c r="B120" s="30" t="s">
        <v>151</v>
      </c>
      <c r="C120" s="31"/>
      <c r="D120" s="164"/>
      <c r="E120" s="173">
        <v>25</v>
      </c>
      <c r="F120" s="34"/>
      <c r="G120" s="174">
        <v>8</v>
      </c>
      <c r="H120" s="175"/>
      <c r="I120" s="168">
        <v>0</v>
      </c>
      <c r="J120" s="169">
        <v>71</v>
      </c>
      <c r="K120" s="38"/>
      <c r="L120" s="175">
        <v>8</v>
      </c>
      <c r="M120" s="176">
        <v>1</v>
      </c>
      <c r="N120" s="171"/>
      <c r="O120" s="171"/>
      <c r="P120" s="172"/>
      <c r="Q120" s="31"/>
      <c r="R120" s="31">
        <f t="shared" si="4"/>
        <v>113</v>
      </c>
    </row>
    <row r="121" spans="1:18" s="9" customFormat="1" ht="12">
      <c r="A121" s="42">
        <v>501</v>
      </c>
      <c r="B121" s="30" t="s">
        <v>152</v>
      </c>
      <c r="C121" s="31">
        <v>3</v>
      </c>
      <c r="D121" s="164"/>
      <c r="E121" s="173">
        <v>8</v>
      </c>
      <c r="F121" s="34">
        <v>1</v>
      </c>
      <c r="G121" s="174">
        <v>13</v>
      </c>
      <c r="H121" s="175">
        <v>1</v>
      </c>
      <c r="I121" s="168">
        <v>14</v>
      </c>
      <c r="J121" s="169">
        <v>9</v>
      </c>
      <c r="K121" s="38"/>
      <c r="L121" s="175"/>
      <c r="M121" s="176">
        <v>10</v>
      </c>
      <c r="N121" s="171">
        <v>4</v>
      </c>
      <c r="O121" s="177"/>
      <c r="P121" s="172"/>
      <c r="Q121" s="31"/>
      <c r="R121" s="31">
        <f t="shared" si="4"/>
        <v>63</v>
      </c>
    </row>
    <row r="122" spans="1:18" s="9" customFormat="1">
      <c r="A122" s="42">
        <v>504</v>
      </c>
      <c r="B122" s="30" t="s">
        <v>153</v>
      </c>
      <c r="C122" s="31"/>
      <c r="D122" s="182"/>
      <c r="E122" s="173"/>
      <c r="F122" s="34"/>
      <c r="G122" s="31"/>
      <c r="H122" s="175"/>
      <c r="I122" s="168">
        <v>14</v>
      </c>
      <c r="J122"/>
      <c r="K122" s="38"/>
      <c r="L122" s="175"/>
      <c r="M122" s="176"/>
      <c r="N122" s="171"/>
      <c r="O122"/>
      <c r="P122" s="172"/>
      <c r="Q122" s="31"/>
      <c r="R122" s="31">
        <f t="shared" si="4"/>
        <v>14</v>
      </c>
    </row>
    <row r="123" spans="1:18" s="9" customFormat="1" ht="12">
      <c r="A123" s="42">
        <v>506</v>
      </c>
      <c r="B123" s="30" t="s">
        <v>154</v>
      </c>
      <c r="C123" s="31">
        <v>2</v>
      </c>
      <c r="D123" s="164"/>
      <c r="E123" s="173"/>
      <c r="F123" s="34"/>
      <c r="G123" s="174"/>
      <c r="H123" s="175">
        <v>2</v>
      </c>
      <c r="I123" s="168">
        <v>0</v>
      </c>
      <c r="J123" s="169"/>
      <c r="K123" s="38"/>
      <c r="L123" s="175"/>
      <c r="M123" s="176">
        <v>11</v>
      </c>
      <c r="N123" s="171">
        <v>3</v>
      </c>
      <c r="O123" s="177"/>
      <c r="P123" s="172"/>
      <c r="Q123" s="31"/>
      <c r="R123" s="31">
        <f t="shared" si="4"/>
        <v>18</v>
      </c>
    </row>
    <row r="124" spans="1:18" s="9" customFormat="1" ht="12">
      <c r="A124" s="42">
        <v>513</v>
      </c>
      <c r="B124" s="30" t="s">
        <v>155</v>
      </c>
      <c r="C124" s="31"/>
      <c r="D124" s="164"/>
      <c r="E124" s="173"/>
      <c r="F124" s="34"/>
      <c r="G124" s="174"/>
      <c r="H124" s="175"/>
      <c r="I124" s="168">
        <v>0</v>
      </c>
      <c r="J124" s="169"/>
      <c r="K124" s="38"/>
      <c r="L124" s="175"/>
      <c r="M124" s="176"/>
      <c r="N124" s="171"/>
      <c r="O124" s="171"/>
      <c r="P124" s="172"/>
      <c r="Q124" s="31"/>
      <c r="R124" s="31">
        <f t="shared" si="4"/>
        <v>0</v>
      </c>
    </row>
    <row r="125" spans="1:18" s="9" customFormat="1" ht="12">
      <c r="A125" s="42">
        <v>516</v>
      </c>
      <c r="B125" s="43" t="s">
        <v>156</v>
      </c>
      <c r="C125" s="31">
        <v>1</v>
      </c>
      <c r="D125" s="164"/>
      <c r="E125" s="173"/>
      <c r="F125" s="34"/>
      <c r="G125" s="174"/>
      <c r="H125" s="175"/>
      <c r="I125" s="168">
        <v>0</v>
      </c>
      <c r="J125" s="169"/>
      <c r="K125" s="38"/>
      <c r="L125" s="175"/>
      <c r="M125" s="176"/>
      <c r="N125" s="171"/>
      <c r="O125" s="171"/>
      <c r="P125" s="172"/>
      <c r="Q125" s="31"/>
      <c r="R125" s="31">
        <f t="shared" si="4"/>
        <v>1</v>
      </c>
    </row>
    <row r="126" spans="1:18" s="9" customFormat="1" ht="12">
      <c r="A126" s="49">
        <v>522</v>
      </c>
      <c r="B126" s="43" t="s">
        <v>157</v>
      </c>
      <c r="C126" s="31"/>
      <c r="D126" s="164"/>
      <c r="E126" s="173"/>
      <c r="F126" s="34"/>
      <c r="G126" s="174"/>
      <c r="H126" s="175"/>
      <c r="I126" s="168">
        <v>0</v>
      </c>
      <c r="J126" s="169"/>
      <c r="K126" s="38"/>
      <c r="L126" s="175"/>
      <c r="M126" s="176"/>
      <c r="N126" s="171"/>
      <c r="O126" s="171"/>
      <c r="P126" s="172"/>
      <c r="Q126" s="31"/>
      <c r="R126" s="31">
        <f t="shared" si="4"/>
        <v>0</v>
      </c>
    </row>
    <row r="127" spans="1:18" s="9" customFormat="1" ht="12">
      <c r="A127" s="42">
        <v>524</v>
      </c>
      <c r="B127" s="30" t="s">
        <v>158</v>
      </c>
      <c r="C127" s="31"/>
      <c r="D127" s="164"/>
      <c r="E127" s="173"/>
      <c r="F127" s="34"/>
      <c r="G127" s="174"/>
      <c r="H127" s="175"/>
      <c r="I127" s="168">
        <v>5</v>
      </c>
      <c r="J127" s="169"/>
      <c r="K127" s="38"/>
      <c r="L127" s="175"/>
      <c r="M127" s="176"/>
      <c r="N127" s="171"/>
      <c r="O127" s="171"/>
      <c r="P127" s="172"/>
      <c r="Q127" s="31"/>
      <c r="R127" s="31">
        <f t="shared" si="4"/>
        <v>5</v>
      </c>
    </row>
    <row r="128" spans="1:18" s="9" customFormat="1" ht="12">
      <c r="A128" s="42">
        <v>529</v>
      </c>
      <c r="B128" s="30" t="s">
        <v>159</v>
      </c>
      <c r="C128" s="31"/>
      <c r="D128" s="164"/>
      <c r="E128" s="173"/>
      <c r="F128" s="34"/>
      <c r="G128" s="174">
        <v>1</v>
      </c>
      <c r="H128" s="175">
        <v>1</v>
      </c>
      <c r="I128" s="168">
        <v>3</v>
      </c>
      <c r="J128" s="169"/>
      <c r="K128" s="38"/>
      <c r="L128" s="175"/>
      <c r="M128" s="176"/>
      <c r="N128" s="171"/>
      <c r="O128" s="171"/>
      <c r="P128" s="172"/>
      <c r="Q128" s="31"/>
      <c r="R128" s="31">
        <f t="shared" si="4"/>
        <v>5</v>
      </c>
    </row>
    <row r="129" spans="1:18" s="9" customFormat="1" ht="12">
      <c r="A129" s="42">
        <v>530</v>
      </c>
      <c r="B129" s="30" t="s">
        <v>160</v>
      </c>
      <c r="C129" s="31"/>
      <c r="D129" s="164"/>
      <c r="E129" s="173"/>
      <c r="F129" s="34"/>
      <c r="G129" s="174"/>
      <c r="H129" s="175"/>
      <c r="I129" s="168">
        <v>1</v>
      </c>
      <c r="J129" s="169"/>
      <c r="K129" s="38"/>
      <c r="L129" s="175">
        <v>3</v>
      </c>
      <c r="M129" s="176"/>
      <c r="N129" s="171"/>
      <c r="O129" s="171"/>
      <c r="P129" s="172"/>
      <c r="Q129" s="31"/>
      <c r="R129" s="31">
        <f t="shared" si="4"/>
        <v>4</v>
      </c>
    </row>
    <row r="130" spans="1:18" s="9" customFormat="1" ht="12">
      <c r="A130" s="42">
        <v>534</v>
      </c>
      <c r="B130" s="30" t="s">
        <v>161</v>
      </c>
      <c r="C130" s="31"/>
      <c r="D130" s="164"/>
      <c r="E130" s="173"/>
      <c r="F130" s="34"/>
      <c r="G130" s="174"/>
      <c r="H130" s="175"/>
      <c r="I130" s="168">
        <v>1</v>
      </c>
      <c r="J130" s="169"/>
      <c r="K130" s="38"/>
      <c r="L130" s="175"/>
      <c r="M130" s="176"/>
      <c r="N130" s="171"/>
      <c r="O130" s="171"/>
      <c r="P130" s="172"/>
      <c r="Q130" s="31"/>
      <c r="R130" s="31">
        <f t="shared" si="4"/>
        <v>1</v>
      </c>
    </row>
    <row r="131" spans="1:18" s="9" customFormat="1" ht="12">
      <c r="A131" s="42">
        <v>536</v>
      </c>
      <c r="B131" s="30" t="s">
        <v>162</v>
      </c>
      <c r="C131" s="31">
        <v>1</v>
      </c>
      <c r="D131" s="164"/>
      <c r="E131" s="173">
        <v>10</v>
      </c>
      <c r="F131" s="34">
        <v>9</v>
      </c>
      <c r="G131" s="174">
        <v>2</v>
      </c>
      <c r="H131" s="175">
        <v>6</v>
      </c>
      <c r="I131" s="168">
        <v>47</v>
      </c>
      <c r="J131" s="169"/>
      <c r="K131" s="38"/>
      <c r="L131" s="175">
        <v>6</v>
      </c>
      <c r="M131" s="176">
        <v>2</v>
      </c>
      <c r="N131" s="171">
        <v>1</v>
      </c>
      <c r="O131" s="171"/>
      <c r="P131" s="172"/>
      <c r="Q131" s="31"/>
      <c r="R131" s="31">
        <f t="shared" si="4"/>
        <v>84</v>
      </c>
    </row>
    <row r="132" spans="1:18" s="9" customFormat="1" ht="12">
      <c r="A132" s="42">
        <v>544</v>
      </c>
      <c r="B132" s="43" t="s">
        <v>163</v>
      </c>
      <c r="C132" s="31"/>
      <c r="D132" s="164"/>
      <c r="E132" s="173"/>
      <c r="F132" s="34"/>
      <c r="G132" s="174"/>
      <c r="H132" s="175"/>
      <c r="I132" s="168">
        <v>0</v>
      </c>
      <c r="J132" s="169"/>
      <c r="K132" s="38"/>
      <c r="L132" s="175"/>
      <c r="M132" s="176"/>
      <c r="N132" s="171"/>
      <c r="O132" s="171"/>
      <c r="P132" s="172"/>
      <c r="Q132" s="31"/>
      <c r="R132" s="31">
        <f t="shared" ref="R132:R163" si="5">SUM(C132:P132)</f>
        <v>0</v>
      </c>
    </row>
    <row r="133" spans="1:18" s="9" customFormat="1" ht="12">
      <c r="A133" s="49">
        <v>546</v>
      </c>
      <c r="B133" s="43" t="s">
        <v>164</v>
      </c>
      <c r="C133" s="31"/>
      <c r="D133" s="164"/>
      <c r="E133" s="173">
        <v>2</v>
      </c>
      <c r="F133" s="34"/>
      <c r="G133" s="174"/>
      <c r="H133" s="175"/>
      <c r="I133" s="168">
        <v>1</v>
      </c>
      <c r="J133" s="169"/>
      <c r="K133" s="38"/>
      <c r="L133" s="175"/>
      <c r="M133" s="176"/>
      <c r="N133" s="171"/>
      <c r="O133" s="171"/>
      <c r="P133" s="172"/>
      <c r="Q133" s="31"/>
      <c r="R133" s="31">
        <f t="shared" si="5"/>
        <v>3</v>
      </c>
    </row>
    <row r="134" spans="1:18" s="9" customFormat="1" ht="12">
      <c r="A134" s="49">
        <v>552</v>
      </c>
      <c r="B134" s="30" t="s">
        <v>165</v>
      </c>
      <c r="C134" s="31"/>
      <c r="D134" s="164"/>
      <c r="E134" s="173"/>
      <c r="F134" s="34"/>
      <c r="G134" s="174">
        <v>2</v>
      </c>
      <c r="H134" s="175"/>
      <c r="I134" s="168">
        <v>0</v>
      </c>
      <c r="J134" s="169"/>
      <c r="K134" s="38"/>
      <c r="L134" s="175"/>
      <c r="M134" s="176"/>
      <c r="N134" s="171"/>
      <c r="O134" s="171"/>
      <c r="P134" s="172"/>
      <c r="Q134" s="31"/>
      <c r="R134" s="31">
        <f t="shared" si="5"/>
        <v>2</v>
      </c>
    </row>
    <row r="135" spans="1:18" s="9" customFormat="1" ht="12">
      <c r="A135" s="42">
        <v>553</v>
      </c>
      <c r="B135" s="43" t="s">
        <v>166</v>
      </c>
      <c r="C135" s="31"/>
      <c r="D135" s="164"/>
      <c r="E135" s="173"/>
      <c r="F135" s="34"/>
      <c r="G135" s="174"/>
      <c r="H135" s="175"/>
      <c r="I135" s="168">
        <v>0</v>
      </c>
      <c r="J135" s="169"/>
      <c r="K135" s="38"/>
      <c r="L135" s="175"/>
      <c r="M135" s="176"/>
      <c r="N135" s="171"/>
      <c r="O135" s="171"/>
      <c r="P135" s="172"/>
      <c r="Q135" s="31"/>
      <c r="R135" s="31">
        <f t="shared" si="5"/>
        <v>0</v>
      </c>
    </row>
    <row r="136" spans="1:18" s="9" customFormat="1" ht="12">
      <c r="A136" s="42">
        <v>554</v>
      </c>
      <c r="B136" s="43" t="s">
        <v>167</v>
      </c>
      <c r="C136" s="31"/>
      <c r="D136" s="164"/>
      <c r="E136" s="173"/>
      <c r="F136" s="34"/>
      <c r="G136" s="174"/>
      <c r="H136" s="175"/>
      <c r="I136" s="168">
        <v>0</v>
      </c>
      <c r="J136" s="169"/>
      <c r="K136" s="38"/>
      <c r="L136" s="175"/>
      <c r="M136" s="176"/>
      <c r="N136" s="171"/>
      <c r="O136" s="171"/>
      <c r="P136" s="172"/>
      <c r="Q136" s="31"/>
      <c r="R136" s="31">
        <f t="shared" si="5"/>
        <v>0</v>
      </c>
    </row>
    <row r="137" spans="1:18" s="9" customFormat="1" ht="12">
      <c r="A137" s="42">
        <v>555</v>
      </c>
      <c r="B137" s="30" t="s">
        <v>168</v>
      </c>
      <c r="C137" s="31">
        <v>1</v>
      </c>
      <c r="D137" s="164"/>
      <c r="E137" s="173"/>
      <c r="F137" s="34"/>
      <c r="G137" s="174"/>
      <c r="H137" s="175"/>
      <c r="I137" s="168">
        <v>0</v>
      </c>
      <c r="J137" s="169">
        <v>4</v>
      </c>
      <c r="K137" s="38"/>
      <c r="L137" s="175">
        <v>6</v>
      </c>
      <c r="M137" s="176"/>
      <c r="N137" s="171"/>
      <c r="O137" s="171"/>
      <c r="P137" s="172"/>
      <c r="Q137" s="31"/>
      <c r="R137" s="31">
        <f t="shared" si="5"/>
        <v>11</v>
      </c>
    </row>
    <row r="138" spans="1:18" s="9" customFormat="1" ht="12">
      <c r="A138" s="42">
        <v>556</v>
      </c>
      <c r="B138" s="30" t="s">
        <v>169</v>
      </c>
      <c r="C138" s="31">
        <v>1</v>
      </c>
      <c r="D138" s="164"/>
      <c r="E138" s="173">
        <v>2</v>
      </c>
      <c r="F138" s="34"/>
      <c r="G138" s="174"/>
      <c r="H138" s="175">
        <v>1</v>
      </c>
      <c r="I138" s="168">
        <v>5</v>
      </c>
      <c r="J138" s="169"/>
      <c r="K138" s="38"/>
      <c r="L138" s="175">
        <v>2</v>
      </c>
      <c r="M138" s="176"/>
      <c r="N138" s="171"/>
      <c r="O138" s="171"/>
      <c r="P138" s="172"/>
      <c r="Q138" s="31"/>
      <c r="R138" s="31">
        <f t="shared" si="5"/>
        <v>11</v>
      </c>
    </row>
    <row r="139" spans="1:18" s="9" customFormat="1" ht="12">
      <c r="A139" s="42">
        <v>558</v>
      </c>
      <c r="B139" s="30" t="s">
        <v>170</v>
      </c>
      <c r="C139" s="31"/>
      <c r="D139" s="164"/>
      <c r="E139" s="173"/>
      <c r="F139" s="34"/>
      <c r="G139" s="174"/>
      <c r="H139" s="175"/>
      <c r="I139" s="168">
        <v>0</v>
      </c>
      <c r="J139" s="169"/>
      <c r="K139" s="38"/>
      <c r="L139" s="175"/>
      <c r="M139" s="176"/>
      <c r="N139" s="171"/>
      <c r="O139" s="171"/>
      <c r="P139" s="172"/>
      <c r="Q139" s="31"/>
      <c r="R139" s="31">
        <f t="shared" si="5"/>
        <v>0</v>
      </c>
    </row>
    <row r="140" spans="1:18" s="9" customFormat="1" ht="12">
      <c r="A140" s="42">
        <v>560</v>
      </c>
      <c r="B140" s="30" t="s">
        <v>171</v>
      </c>
      <c r="C140" s="31"/>
      <c r="D140" s="164"/>
      <c r="E140" s="173"/>
      <c r="F140" s="34"/>
      <c r="G140" s="174">
        <v>1</v>
      </c>
      <c r="H140" s="175"/>
      <c r="I140" s="168">
        <v>0</v>
      </c>
      <c r="J140" s="169"/>
      <c r="K140" s="38"/>
      <c r="L140" s="175"/>
      <c r="M140" s="176"/>
      <c r="N140" s="171"/>
      <c r="O140" s="177"/>
      <c r="P140" s="172"/>
      <c r="Q140" s="31"/>
      <c r="R140" s="31">
        <f t="shared" si="5"/>
        <v>1</v>
      </c>
    </row>
    <row r="141" spans="1:18" s="9" customFormat="1" ht="12">
      <c r="A141" s="42">
        <v>562</v>
      </c>
      <c r="B141" s="30" t="s">
        <v>172</v>
      </c>
      <c r="C141" s="31">
        <v>3</v>
      </c>
      <c r="D141" s="164"/>
      <c r="E141" s="173">
        <v>2</v>
      </c>
      <c r="F141" s="34"/>
      <c r="G141" s="174">
        <v>4</v>
      </c>
      <c r="H141" s="175">
        <v>1</v>
      </c>
      <c r="I141" s="168">
        <v>3</v>
      </c>
      <c r="J141" s="169">
        <v>2</v>
      </c>
      <c r="K141" s="38"/>
      <c r="L141" s="175"/>
      <c r="M141" s="176">
        <v>4</v>
      </c>
      <c r="N141" s="171"/>
      <c r="O141" s="177"/>
      <c r="P141" s="172"/>
      <c r="Q141" s="31"/>
      <c r="R141" s="31">
        <f t="shared" si="5"/>
        <v>19</v>
      </c>
    </row>
    <row r="142" spans="1:18" s="9" customFormat="1" ht="12">
      <c r="A142" s="42">
        <v>565</v>
      </c>
      <c r="B142" s="30" t="s">
        <v>173</v>
      </c>
      <c r="C142" s="31"/>
      <c r="D142" s="164"/>
      <c r="E142" s="173"/>
      <c r="F142" s="34"/>
      <c r="G142" s="174">
        <v>2</v>
      </c>
      <c r="H142" s="175"/>
      <c r="I142" s="168">
        <v>0</v>
      </c>
      <c r="J142" s="169">
        <v>8</v>
      </c>
      <c r="K142" s="38"/>
      <c r="L142" s="175">
        <v>6</v>
      </c>
      <c r="M142" s="176">
        <v>10</v>
      </c>
      <c r="N142" s="171"/>
      <c r="O142" s="177"/>
      <c r="P142" s="172"/>
      <c r="Q142" s="31"/>
      <c r="R142" s="31">
        <f t="shared" si="5"/>
        <v>26</v>
      </c>
    </row>
    <row r="143" spans="1:18" s="9" customFormat="1" ht="12">
      <c r="A143" s="42">
        <v>577</v>
      </c>
      <c r="B143" s="30" t="s">
        <v>174</v>
      </c>
      <c r="C143" s="31"/>
      <c r="D143" s="164"/>
      <c r="E143" s="173"/>
      <c r="F143" s="34"/>
      <c r="G143" s="174"/>
      <c r="H143" s="175"/>
      <c r="I143" s="168">
        <v>0</v>
      </c>
      <c r="J143" s="169"/>
      <c r="K143" s="38"/>
      <c r="L143" s="175"/>
      <c r="M143" s="176"/>
      <c r="N143" s="171"/>
      <c r="O143" s="171"/>
      <c r="P143" s="172"/>
      <c r="Q143" s="31"/>
      <c r="R143" s="31">
        <f t="shared" si="5"/>
        <v>0</v>
      </c>
    </row>
    <row r="144" spans="1:18" s="9" customFormat="1" ht="12">
      <c r="A144" s="42">
        <v>579</v>
      </c>
      <c r="B144" s="30" t="s">
        <v>175</v>
      </c>
      <c r="C144" s="31">
        <v>40</v>
      </c>
      <c r="D144" s="164"/>
      <c r="E144" s="173">
        <v>8</v>
      </c>
      <c r="F144" s="34">
        <v>21</v>
      </c>
      <c r="G144" s="174">
        <v>23</v>
      </c>
      <c r="H144" s="175">
        <v>14</v>
      </c>
      <c r="I144" s="168">
        <v>16</v>
      </c>
      <c r="J144" s="169"/>
      <c r="K144" s="38"/>
      <c r="L144" s="175">
        <v>15</v>
      </c>
      <c r="M144" s="176">
        <v>9</v>
      </c>
      <c r="N144" s="171">
        <v>4</v>
      </c>
      <c r="O144" s="177"/>
      <c r="P144" s="172"/>
      <c r="Q144" s="31"/>
      <c r="R144" s="31">
        <f t="shared" si="5"/>
        <v>150</v>
      </c>
    </row>
    <row r="145" spans="1:18" s="9" customFormat="1" ht="12">
      <c r="A145" s="42">
        <v>580</v>
      </c>
      <c r="B145" s="30" t="s">
        <v>176</v>
      </c>
      <c r="C145" s="31"/>
      <c r="D145" s="164"/>
      <c r="E145" s="173"/>
      <c r="F145" s="34"/>
      <c r="G145" s="174">
        <v>1</v>
      </c>
      <c r="H145" s="175"/>
      <c r="I145" s="168">
        <v>0</v>
      </c>
      <c r="J145" s="169"/>
      <c r="K145" s="38"/>
      <c r="L145" s="175"/>
      <c r="M145" s="176"/>
      <c r="N145" s="171"/>
      <c r="O145" s="171"/>
      <c r="P145" s="172"/>
      <c r="Q145" s="31"/>
      <c r="R145" s="31">
        <f t="shared" si="5"/>
        <v>1</v>
      </c>
    </row>
    <row r="146" spans="1:18" s="9" customFormat="1" ht="12">
      <c r="A146" s="42">
        <v>587</v>
      </c>
      <c r="B146" s="30" t="s">
        <v>177</v>
      </c>
      <c r="C146" s="31">
        <v>5</v>
      </c>
      <c r="D146" s="164"/>
      <c r="E146" s="173"/>
      <c r="F146" s="34"/>
      <c r="G146" s="174"/>
      <c r="H146" s="175"/>
      <c r="I146" s="168">
        <v>0</v>
      </c>
      <c r="J146" s="169"/>
      <c r="K146" s="38"/>
      <c r="L146" s="175"/>
      <c r="M146" s="176"/>
      <c r="N146" s="171"/>
      <c r="O146" s="177"/>
      <c r="P146" s="172"/>
      <c r="Q146" s="31"/>
      <c r="R146" s="31">
        <f t="shared" si="5"/>
        <v>5</v>
      </c>
    </row>
    <row r="147" spans="1:18" s="9" customFormat="1" ht="12">
      <c r="A147" s="42">
        <v>588</v>
      </c>
      <c r="B147" s="30" t="s">
        <v>178</v>
      </c>
      <c r="C147" s="31"/>
      <c r="D147" s="164"/>
      <c r="E147" s="173"/>
      <c r="F147" s="34"/>
      <c r="G147" s="174"/>
      <c r="H147" s="175"/>
      <c r="I147" s="168">
        <v>0</v>
      </c>
      <c r="J147" s="169"/>
      <c r="K147" s="38"/>
      <c r="L147" s="175"/>
      <c r="M147" s="176"/>
      <c r="N147" s="171"/>
      <c r="O147" s="171"/>
      <c r="P147" s="172"/>
      <c r="Q147" s="31"/>
      <c r="R147" s="31">
        <f t="shared" si="5"/>
        <v>0</v>
      </c>
    </row>
    <row r="148" spans="1:18" s="9" customFormat="1" ht="12">
      <c r="A148" s="42">
        <v>593</v>
      </c>
      <c r="B148" s="30" t="s">
        <v>179</v>
      </c>
      <c r="C148" s="31">
        <v>1</v>
      </c>
      <c r="D148" s="164"/>
      <c r="E148" s="173"/>
      <c r="F148" s="34"/>
      <c r="G148" s="174"/>
      <c r="H148" s="175"/>
      <c r="I148" s="168">
        <v>0</v>
      </c>
      <c r="J148" s="169">
        <v>8</v>
      </c>
      <c r="K148" s="38"/>
      <c r="L148" s="175">
        <v>2</v>
      </c>
      <c r="M148" s="176"/>
      <c r="N148" s="171"/>
      <c r="O148" s="177"/>
      <c r="P148" s="172"/>
      <c r="Q148" s="31"/>
      <c r="R148" s="31">
        <f t="shared" si="5"/>
        <v>11</v>
      </c>
    </row>
    <row r="149" spans="1:18" s="9" customFormat="1" ht="12">
      <c r="A149" s="42">
        <v>595</v>
      </c>
      <c r="B149" s="30" t="s">
        <v>180</v>
      </c>
      <c r="C149" s="31"/>
      <c r="D149" s="164"/>
      <c r="E149" s="173"/>
      <c r="F149" s="34"/>
      <c r="G149" s="174"/>
      <c r="H149" s="175"/>
      <c r="I149" s="168">
        <v>5</v>
      </c>
      <c r="J149" s="169"/>
      <c r="K149" s="38"/>
      <c r="L149" s="175">
        <v>1</v>
      </c>
      <c r="M149" s="176"/>
      <c r="N149" s="171"/>
      <c r="O149" s="171"/>
      <c r="P149" s="172"/>
      <c r="Q149" s="31"/>
      <c r="R149" s="31">
        <f t="shared" si="5"/>
        <v>6</v>
      </c>
    </row>
    <row r="150" spans="1:18" s="9" customFormat="1" ht="12">
      <c r="A150" s="42">
        <v>599</v>
      </c>
      <c r="B150" s="30" t="s">
        <v>181</v>
      </c>
      <c r="C150" s="31"/>
      <c r="D150" s="164"/>
      <c r="E150" s="173"/>
      <c r="F150" s="34"/>
      <c r="G150" s="174"/>
      <c r="H150" s="175"/>
      <c r="I150" s="168">
        <v>1</v>
      </c>
      <c r="J150" s="169"/>
      <c r="K150" s="38"/>
      <c r="L150" s="175"/>
      <c r="M150" s="176"/>
      <c r="N150" s="171"/>
      <c r="O150" s="171"/>
      <c r="P150" s="172"/>
      <c r="Q150" s="31"/>
      <c r="R150" s="31">
        <f t="shared" si="5"/>
        <v>1</v>
      </c>
    </row>
    <row r="151" spans="1:18" s="9" customFormat="1" ht="12">
      <c r="A151" s="42">
        <v>605</v>
      </c>
      <c r="B151" s="43" t="s">
        <v>182</v>
      </c>
      <c r="C151" s="31"/>
      <c r="D151" s="164"/>
      <c r="E151" s="173"/>
      <c r="F151" s="34"/>
      <c r="G151" s="174"/>
      <c r="H151" s="175"/>
      <c r="I151" s="168">
        <v>2</v>
      </c>
      <c r="J151" s="169"/>
      <c r="K151" s="38"/>
      <c r="L151" s="175"/>
      <c r="M151" s="176"/>
      <c r="N151" s="171">
        <v>2</v>
      </c>
      <c r="O151" s="171"/>
      <c r="P151" s="172"/>
      <c r="Q151" s="31"/>
      <c r="R151" s="31">
        <f t="shared" si="5"/>
        <v>4</v>
      </c>
    </row>
    <row r="152" spans="1:18" s="9" customFormat="1" ht="12.75">
      <c r="A152" s="42">
        <v>606</v>
      </c>
      <c r="B152" s="30" t="s">
        <v>183</v>
      </c>
      <c r="C152" s="31"/>
      <c r="D152" s="164"/>
      <c r="E152" s="173"/>
      <c r="F152" s="34"/>
      <c r="G152" s="174"/>
      <c r="H152" s="178"/>
      <c r="I152" s="168">
        <v>6</v>
      </c>
      <c r="J152" s="169"/>
      <c r="K152" s="38"/>
      <c r="L152" s="178">
        <v>4</v>
      </c>
      <c r="M152" s="176">
        <v>1</v>
      </c>
      <c r="N152" s="171">
        <v>4</v>
      </c>
      <c r="O152" s="171"/>
      <c r="P152" s="172"/>
      <c r="Q152" s="31"/>
      <c r="R152" s="31">
        <f t="shared" si="5"/>
        <v>15</v>
      </c>
    </row>
    <row r="153" spans="1:18" s="9" customFormat="1" ht="12">
      <c r="A153" s="49">
        <v>612</v>
      </c>
      <c r="B153" s="30" t="s">
        <v>184</v>
      </c>
      <c r="C153" s="31">
        <v>2</v>
      </c>
      <c r="D153" s="164"/>
      <c r="E153" s="173"/>
      <c r="F153" s="34"/>
      <c r="G153" s="174">
        <v>4</v>
      </c>
      <c r="H153" s="175">
        <v>4</v>
      </c>
      <c r="I153" s="168">
        <v>5</v>
      </c>
      <c r="J153" s="169">
        <v>8</v>
      </c>
      <c r="K153" s="38"/>
      <c r="L153" s="175"/>
      <c r="M153" s="176">
        <v>1</v>
      </c>
      <c r="N153" s="171"/>
      <c r="O153" s="171"/>
      <c r="P153" s="172"/>
      <c r="Q153" s="31"/>
      <c r="R153" s="31">
        <f t="shared" si="5"/>
        <v>24</v>
      </c>
    </row>
    <row r="154" spans="1:18" s="9" customFormat="1" ht="12">
      <c r="A154" s="42">
        <v>614</v>
      </c>
      <c r="B154" s="30" t="s">
        <v>185</v>
      </c>
      <c r="C154" s="31"/>
      <c r="D154" s="164"/>
      <c r="E154" s="173"/>
      <c r="F154" s="34"/>
      <c r="G154" s="174"/>
      <c r="H154" s="175"/>
      <c r="I154" s="168">
        <v>0</v>
      </c>
      <c r="J154" s="169">
        <v>32</v>
      </c>
      <c r="K154" s="38"/>
      <c r="L154" s="175"/>
      <c r="M154" s="176">
        <v>11</v>
      </c>
      <c r="N154" s="171">
        <v>1</v>
      </c>
      <c r="O154" s="177"/>
      <c r="P154" s="172"/>
      <c r="Q154" s="31"/>
      <c r="R154" s="31">
        <f t="shared" si="5"/>
        <v>44</v>
      </c>
    </row>
    <row r="155" spans="1:18" s="9" customFormat="1" ht="12">
      <c r="A155" s="42">
        <v>615</v>
      </c>
      <c r="B155" s="30" t="s">
        <v>186</v>
      </c>
      <c r="C155" s="31"/>
      <c r="D155" s="164"/>
      <c r="E155" s="173"/>
      <c r="F155" s="34"/>
      <c r="G155" s="174"/>
      <c r="H155" s="175"/>
      <c r="I155" s="168">
        <v>1</v>
      </c>
      <c r="J155" s="169"/>
      <c r="K155" s="38"/>
      <c r="L155" s="175">
        <v>4</v>
      </c>
      <c r="M155" s="176"/>
      <c r="N155" s="171"/>
      <c r="O155" s="171"/>
      <c r="P155" s="172"/>
      <c r="Q155" s="31"/>
      <c r="R155" s="31">
        <f t="shared" si="5"/>
        <v>5</v>
      </c>
    </row>
    <row r="156" spans="1:18" s="9" customFormat="1" ht="12">
      <c r="A156" s="42">
        <v>616</v>
      </c>
      <c r="B156" s="30" t="s">
        <v>187</v>
      </c>
      <c r="C156" s="31">
        <v>12</v>
      </c>
      <c r="D156" s="164"/>
      <c r="E156" s="173">
        <v>7</v>
      </c>
      <c r="F156" s="34">
        <v>3</v>
      </c>
      <c r="G156" s="174">
        <v>8</v>
      </c>
      <c r="H156" s="175">
        <v>21</v>
      </c>
      <c r="I156" s="168">
        <v>32</v>
      </c>
      <c r="J156" s="169">
        <v>2</v>
      </c>
      <c r="K156" s="38"/>
      <c r="L156" s="175">
        <v>3</v>
      </c>
      <c r="M156" s="176">
        <v>13</v>
      </c>
      <c r="N156" s="171">
        <v>13</v>
      </c>
      <c r="O156" s="177"/>
      <c r="P156" s="172"/>
      <c r="Q156" s="31"/>
      <c r="R156" s="31">
        <f t="shared" si="5"/>
        <v>114</v>
      </c>
    </row>
    <row r="157" spans="1:18" s="9" customFormat="1" ht="12">
      <c r="A157" s="42">
        <v>619</v>
      </c>
      <c r="B157" s="30" t="s">
        <v>188</v>
      </c>
      <c r="C157" s="31">
        <v>1</v>
      </c>
      <c r="D157" s="164"/>
      <c r="E157" s="173"/>
      <c r="F157" s="34">
        <v>2</v>
      </c>
      <c r="G157" s="174">
        <v>2</v>
      </c>
      <c r="H157" s="175">
        <v>2</v>
      </c>
      <c r="I157" s="168">
        <v>13</v>
      </c>
      <c r="J157" s="169"/>
      <c r="K157" s="38"/>
      <c r="L157" s="175"/>
      <c r="M157" s="176">
        <v>17</v>
      </c>
      <c r="N157" s="171"/>
      <c r="O157" s="171"/>
      <c r="P157" s="172"/>
      <c r="Q157" s="31"/>
      <c r="R157" s="31">
        <f t="shared" si="5"/>
        <v>37</v>
      </c>
    </row>
    <row r="158" spans="1:18" s="9" customFormat="1" ht="12">
      <c r="A158" s="42">
        <v>624</v>
      </c>
      <c r="B158" s="30" t="s">
        <v>189</v>
      </c>
      <c r="C158" s="31">
        <v>35</v>
      </c>
      <c r="D158" s="164"/>
      <c r="E158" s="173">
        <v>14</v>
      </c>
      <c r="F158" s="34">
        <v>7</v>
      </c>
      <c r="G158" s="174">
        <v>13</v>
      </c>
      <c r="H158" s="175">
        <v>10</v>
      </c>
      <c r="I158" s="168">
        <v>10</v>
      </c>
      <c r="J158" s="169">
        <v>16</v>
      </c>
      <c r="K158" s="38"/>
      <c r="L158" s="175">
        <v>4</v>
      </c>
      <c r="M158" s="176">
        <v>12</v>
      </c>
      <c r="N158" s="171">
        <v>4</v>
      </c>
      <c r="O158" s="177"/>
      <c r="P158" s="172"/>
      <c r="Q158" s="31"/>
      <c r="R158" s="31">
        <f t="shared" si="5"/>
        <v>125</v>
      </c>
    </row>
    <row r="159" spans="1:18" s="9" customFormat="1" ht="12">
      <c r="A159" s="42">
        <v>626</v>
      </c>
      <c r="B159" s="30" t="s">
        <v>190</v>
      </c>
      <c r="C159" s="31">
        <v>25</v>
      </c>
      <c r="D159" s="164"/>
      <c r="E159" s="173">
        <v>9</v>
      </c>
      <c r="F159" s="34"/>
      <c r="G159" s="174"/>
      <c r="H159" s="175"/>
      <c r="I159" s="168">
        <v>0</v>
      </c>
      <c r="J159" s="169"/>
      <c r="K159" s="38"/>
      <c r="L159" s="175"/>
      <c r="M159" s="176"/>
      <c r="N159" s="171">
        <v>1</v>
      </c>
      <c r="O159" s="177"/>
      <c r="P159" s="172"/>
      <c r="Q159" s="31"/>
      <c r="R159" s="31">
        <f t="shared" si="5"/>
        <v>35</v>
      </c>
    </row>
    <row r="160" spans="1:18" s="9" customFormat="1" ht="12">
      <c r="A160" s="42">
        <v>627</v>
      </c>
      <c r="B160" s="30" t="s">
        <v>191</v>
      </c>
      <c r="C160" s="31"/>
      <c r="D160" s="164"/>
      <c r="E160" s="173"/>
      <c r="F160" s="34"/>
      <c r="G160" s="174"/>
      <c r="H160" s="175"/>
      <c r="I160" s="168">
        <v>0</v>
      </c>
      <c r="J160" s="169"/>
      <c r="K160" s="38"/>
      <c r="L160" s="175"/>
      <c r="M160" s="176"/>
      <c r="N160" s="171"/>
      <c r="O160" s="171"/>
      <c r="P160" s="172"/>
      <c r="Q160" s="31"/>
      <c r="R160" s="31">
        <f t="shared" si="5"/>
        <v>0</v>
      </c>
    </row>
    <row r="161" spans="1:18" s="9" customFormat="1" ht="12">
      <c r="A161" s="42">
        <v>632</v>
      </c>
      <c r="B161" s="30" t="s">
        <v>192</v>
      </c>
      <c r="C161" s="31">
        <v>12</v>
      </c>
      <c r="D161" s="164"/>
      <c r="E161" s="173"/>
      <c r="F161" s="34">
        <v>65</v>
      </c>
      <c r="G161" s="174"/>
      <c r="H161" s="175">
        <v>72</v>
      </c>
      <c r="I161" s="168">
        <v>18</v>
      </c>
      <c r="J161" s="169"/>
      <c r="K161" s="38"/>
      <c r="L161" s="175">
        <v>400</v>
      </c>
      <c r="M161" s="176"/>
      <c r="N161" s="171"/>
      <c r="O161" s="171"/>
      <c r="P161" s="172"/>
      <c r="Q161" s="31"/>
      <c r="R161" s="31">
        <f t="shared" si="5"/>
        <v>567</v>
      </c>
    </row>
    <row r="162" spans="1:18" s="9" customFormat="1" ht="12">
      <c r="A162" s="42">
        <v>634</v>
      </c>
      <c r="B162" s="30" t="s">
        <v>193</v>
      </c>
      <c r="C162" s="31"/>
      <c r="D162" s="164"/>
      <c r="E162" s="173">
        <v>140</v>
      </c>
      <c r="F162" s="34">
        <v>16</v>
      </c>
      <c r="G162" s="174">
        <v>6</v>
      </c>
      <c r="H162" s="175">
        <v>2</v>
      </c>
      <c r="I162" s="168">
        <v>2</v>
      </c>
      <c r="J162" s="169">
        <v>17</v>
      </c>
      <c r="K162" s="38"/>
      <c r="L162" s="175"/>
      <c r="M162" s="176">
        <v>6</v>
      </c>
      <c r="N162" s="171">
        <v>40</v>
      </c>
      <c r="O162" s="177"/>
      <c r="P162" s="172"/>
      <c r="Q162" s="31"/>
      <c r="R162" s="31">
        <f t="shared" si="5"/>
        <v>229</v>
      </c>
    </row>
    <row r="163" spans="1:18" s="9" customFormat="1" ht="12">
      <c r="A163" s="42">
        <v>636</v>
      </c>
      <c r="B163" s="30" t="s">
        <v>194</v>
      </c>
      <c r="C163" s="31">
        <v>1</v>
      </c>
      <c r="D163" s="164"/>
      <c r="E163" s="173"/>
      <c r="F163" s="34">
        <v>7</v>
      </c>
      <c r="G163" s="174">
        <v>6</v>
      </c>
      <c r="H163" s="175">
        <v>1</v>
      </c>
      <c r="I163" s="168">
        <v>0</v>
      </c>
      <c r="J163" s="169"/>
      <c r="K163" s="38"/>
      <c r="L163" s="175">
        <v>200</v>
      </c>
      <c r="M163" s="176"/>
      <c r="N163" s="171"/>
      <c r="O163" s="177"/>
      <c r="P163" s="172"/>
      <c r="Q163" s="31"/>
      <c r="R163" s="31">
        <f t="shared" si="5"/>
        <v>215</v>
      </c>
    </row>
    <row r="164" spans="1:18" s="9" customFormat="1" ht="12">
      <c r="A164" s="42">
        <v>637</v>
      </c>
      <c r="B164" s="30" t="s">
        <v>195</v>
      </c>
      <c r="C164" s="31"/>
      <c r="D164" s="164"/>
      <c r="E164" s="173">
        <v>100</v>
      </c>
      <c r="F164" s="34">
        <v>52</v>
      </c>
      <c r="G164" s="174"/>
      <c r="H164" s="175"/>
      <c r="I164" s="168">
        <v>0</v>
      </c>
      <c r="J164" s="169"/>
      <c r="K164" s="38"/>
      <c r="L164" s="175"/>
      <c r="M164" s="176"/>
      <c r="N164" s="171"/>
      <c r="O164" s="171"/>
      <c r="P164" s="172"/>
      <c r="Q164" s="31"/>
      <c r="R164" s="31">
        <f t="shared" ref="R164:R200" si="6">SUM(C164:P164)</f>
        <v>152</v>
      </c>
    </row>
    <row r="165" spans="1:18" s="9" customFormat="1" ht="12">
      <c r="A165" s="42">
        <v>638</v>
      </c>
      <c r="B165" s="30" t="s">
        <v>196</v>
      </c>
      <c r="C165" s="31">
        <v>12</v>
      </c>
      <c r="D165" s="164"/>
      <c r="E165" s="173"/>
      <c r="F165" s="34">
        <v>4</v>
      </c>
      <c r="G165" s="174">
        <v>12</v>
      </c>
      <c r="H165" s="175">
        <v>2</v>
      </c>
      <c r="I165" s="168">
        <v>0</v>
      </c>
      <c r="J165" s="169">
        <v>1</v>
      </c>
      <c r="K165" s="38"/>
      <c r="L165" s="175">
        <v>100</v>
      </c>
      <c r="M165" s="176"/>
      <c r="N165" s="171"/>
      <c r="O165" s="177"/>
      <c r="P165" s="172"/>
      <c r="Q165" s="31"/>
      <c r="R165" s="31">
        <f t="shared" si="6"/>
        <v>131</v>
      </c>
    </row>
    <row r="166" spans="1:18" s="9" customFormat="1" ht="12">
      <c r="A166" s="42">
        <v>640</v>
      </c>
      <c r="B166" s="30" t="s">
        <v>197</v>
      </c>
      <c r="C166" s="31">
        <v>30</v>
      </c>
      <c r="D166" s="164"/>
      <c r="E166" s="173">
        <v>15</v>
      </c>
      <c r="F166" s="34">
        <v>10</v>
      </c>
      <c r="G166" s="174">
        <v>3</v>
      </c>
      <c r="H166" s="175">
        <v>8</v>
      </c>
      <c r="I166" s="168">
        <v>4</v>
      </c>
      <c r="J166" s="169">
        <v>1</v>
      </c>
      <c r="K166" s="38"/>
      <c r="L166" s="175">
        <v>60</v>
      </c>
      <c r="M166" s="176">
        <v>1</v>
      </c>
      <c r="N166" s="171"/>
      <c r="O166" s="177"/>
      <c r="P166" s="172"/>
      <c r="Q166" s="31"/>
      <c r="R166" s="31">
        <f t="shared" si="6"/>
        <v>132</v>
      </c>
    </row>
    <row r="167" spans="1:18" s="9" customFormat="1" ht="12">
      <c r="A167" s="42">
        <v>640.1</v>
      </c>
      <c r="B167" s="63" t="s">
        <v>198</v>
      </c>
      <c r="C167" s="31"/>
      <c r="D167" s="164"/>
      <c r="E167" s="173"/>
      <c r="F167" s="34">
        <v>45</v>
      </c>
      <c r="G167" s="174"/>
      <c r="H167" s="175"/>
      <c r="I167" s="168">
        <v>0</v>
      </c>
      <c r="J167" s="169"/>
      <c r="K167" s="38"/>
      <c r="L167" s="175"/>
      <c r="M167" s="53"/>
      <c r="N167" s="171"/>
      <c r="O167" s="171"/>
      <c r="P167" s="172"/>
      <c r="Q167" s="31"/>
      <c r="R167" s="31">
        <f t="shared" si="6"/>
        <v>45</v>
      </c>
    </row>
    <row r="168" spans="1:18" s="9" customFormat="1" ht="12">
      <c r="A168" s="42">
        <v>643</v>
      </c>
      <c r="B168" s="30" t="s">
        <v>199</v>
      </c>
      <c r="C168" s="31"/>
      <c r="D168" s="164"/>
      <c r="E168" s="173">
        <v>4</v>
      </c>
      <c r="F168" s="34"/>
      <c r="G168" s="174"/>
      <c r="H168" s="175">
        <v>2</v>
      </c>
      <c r="I168" s="168">
        <v>19</v>
      </c>
      <c r="J168" s="169"/>
      <c r="K168" s="38"/>
      <c r="L168" s="175">
        <v>4</v>
      </c>
      <c r="M168" s="176"/>
      <c r="N168" s="171"/>
      <c r="O168" s="171"/>
      <c r="P168" s="172"/>
      <c r="Q168" s="31"/>
      <c r="R168" s="31">
        <f t="shared" si="6"/>
        <v>29</v>
      </c>
    </row>
    <row r="169" spans="1:18" s="9" customFormat="1" ht="12">
      <c r="A169" s="42">
        <v>644</v>
      </c>
      <c r="B169" s="30" t="s">
        <v>200</v>
      </c>
      <c r="C169" s="31">
        <v>1</v>
      </c>
      <c r="D169" s="164"/>
      <c r="E169" s="173"/>
      <c r="F169" s="34"/>
      <c r="G169" s="174"/>
      <c r="H169" s="175"/>
      <c r="I169" s="168">
        <v>18</v>
      </c>
      <c r="J169" s="169"/>
      <c r="K169" s="38"/>
      <c r="L169" s="175">
        <v>2</v>
      </c>
      <c r="M169" s="176"/>
      <c r="N169" s="171">
        <v>1</v>
      </c>
      <c r="O169" s="171"/>
      <c r="P169" s="172"/>
      <c r="Q169" s="31"/>
      <c r="R169" s="31">
        <f t="shared" si="6"/>
        <v>22</v>
      </c>
    </row>
    <row r="170" spans="1:18" s="9" customFormat="1" ht="12">
      <c r="A170" s="42">
        <v>651</v>
      </c>
      <c r="B170" s="30" t="s">
        <v>201</v>
      </c>
      <c r="C170" s="31"/>
      <c r="D170" s="164"/>
      <c r="E170" s="173"/>
      <c r="F170" s="34"/>
      <c r="G170" s="174"/>
      <c r="H170" s="175"/>
      <c r="I170" s="168">
        <v>0</v>
      </c>
      <c r="J170" s="169">
        <v>9</v>
      </c>
      <c r="K170" s="38"/>
      <c r="L170" s="175"/>
      <c r="M170" s="176"/>
      <c r="N170" s="171"/>
      <c r="O170" s="171"/>
      <c r="P170" s="172"/>
      <c r="Q170" s="31"/>
      <c r="R170" s="31">
        <f t="shared" si="6"/>
        <v>9</v>
      </c>
    </row>
    <row r="171" spans="1:18" s="9" customFormat="1" ht="12">
      <c r="A171" s="42">
        <v>655</v>
      </c>
      <c r="B171" s="30" t="s">
        <v>202</v>
      </c>
      <c r="C171" s="31"/>
      <c r="D171" s="164"/>
      <c r="E171" s="173">
        <v>4</v>
      </c>
      <c r="F171" s="34"/>
      <c r="G171" s="174"/>
      <c r="H171" s="175"/>
      <c r="I171" s="168">
        <v>0</v>
      </c>
      <c r="J171" s="169">
        <v>6</v>
      </c>
      <c r="K171" s="38"/>
      <c r="L171" s="175"/>
      <c r="M171" s="176"/>
      <c r="N171" s="171"/>
      <c r="O171" s="171"/>
      <c r="P171" s="172"/>
      <c r="Q171" s="31"/>
      <c r="R171" s="31">
        <f t="shared" si="6"/>
        <v>10</v>
      </c>
    </row>
    <row r="172" spans="1:18" s="9" customFormat="1" ht="12.75">
      <c r="A172" s="42">
        <v>656</v>
      </c>
      <c r="B172" s="30" t="s">
        <v>203</v>
      </c>
      <c r="C172" s="31"/>
      <c r="D172" s="164"/>
      <c r="E172" s="173"/>
      <c r="F172" s="34"/>
      <c r="G172" s="174"/>
      <c r="H172" s="178"/>
      <c r="I172" s="168">
        <v>1</v>
      </c>
      <c r="J172" s="169">
        <v>3</v>
      </c>
      <c r="K172" s="38"/>
      <c r="L172" s="178">
        <v>1</v>
      </c>
      <c r="M172" s="176"/>
      <c r="N172" s="171"/>
      <c r="O172" s="171"/>
      <c r="P172" s="172"/>
      <c r="Q172" s="31"/>
      <c r="R172" s="31">
        <f t="shared" si="6"/>
        <v>5</v>
      </c>
    </row>
    <row r="173" spans="1:18" s="9" customFormat="1" ht="12">
      <c r="A173" s="49">
        <v>657</v>
      </c>
      <c r="B173" s="30" t="s">
        <v>204</v>
      </c>
      <c r="C173" s="31"/>
      <c r="D173" s="164"/>
      <c r="E173" s="173"/>
      <c r="F173" s="34"/>
      <c r="G173" s="174"/>
      <c r="H173" s="175">
        <v>1</v>
      </c>
      <c r="I173" s="168">
        <v>0</v>
      </c>
      <c r="J173" s="169"/>
      <c r="K173" s="38"/>
      <c r="L173" s="175">
        <v>1</v>
      </c>
      <c r="M173" s="176"/>
      <c r="N173" s="171"/>
      <c r="O173" s="171"/>
      <c r="P173" s="172"/>
      <c r="Q173" s="31"/>
      <c r="R173" s="31">
        <f t="shared" si="6"/>
        <v>2</v>
      </c>
    </row>
    <row r="174" spans="1:18" s="9" customFormat="1" ht="12">
      <c r="A174" s="42">
        <v>658</v>
      </c>
      <c r="B174" s="43" t="s">
        <v>205</v>
      </c>
      <c r="C174" s="31"/>
      <c r="D174" s="164"/>
      <c r="E174" s="173"/>
      <c r="F174" s="34"/>
      <c r="G174" s="174"/>
      <c r="H174" s="175"/>
      <c r="I174" s="168">
        <v>0</v>
      </c>
      <c r="J174" s="169"/>
      <c r="K174" s="38"/>
      <c r="L174" s="175">
        <v>8</v>
      </c>
      <c r="M174" s="176"/>
      <c r="N174" s="171"/>
      <c r="O174" s="171"/>
      <c r="P174" s="172"/>
      <c r="Q174" s="31"/>
      <c r="R174" s="31">
        <f t="shared" si="6"/>
        <v>8</v>
      </c>
    </row>
    <row r="175" spans="1:18" s="9" customFormat="1" ht="12">
      <c r="A175" s="42">
        <v>660</v>
      </c>
      <c r="B175" s="30" t="s">
        <v>206</v>
      </c>
      <c r="C175" s="31"/>
      <c r="D175" s="164"/>
      <c r="E175" s="173"/>
      <c r="F175" s="34"/>
      <c r="G175" s="174"/>
      <c r="H175" s="175"/>
      <c r="I175" s="168">
        <v>0</v>
      </c>
      <c r="J175" s="169"/>
      <c r="K175" s="38"/>
      <c r="L175" s="175"/>
      <c r="M175" s="176"/>
      <c r="N175" s="171"/>
      <c r="O175" s="171"/>
      <c r="P175" s="172"/>
      <c r="Q175" s="31"/>
      <c r="R175" s="31">
        <f t="shared" si="6"/>
        <v>0</v>
      </c>
    </row>
    <row r="176" spans="1:18" s="9" customFormat="1" ht="12">
      <c r="A176" s="42">
        <v>662</v>
      </c>
      <c r="B176" s="30" t="s">
        <v>207</v>
      </c>
      <c r="C176" s="31">
        <v>4</v>
      </c>
      <c r="D176" s="164"/>
      <c r="E176" s="173">
        <v>2</v>
      </c>
      <c r="F176" s="34"/>
      <c r="G176" s="174">
        <v>2</v>
      </c>
      <c r="H176" s="175"/>
      <c r="I176" s="168">
        <v>0</v>
      </c>
      <c r="J176" s="169">
        <v>6</v>
      </c>
      <c r="K176" s="38"/>
      <c r="L176" s="175">
        <v>14</v>
      </c>
      <c r="M176" s="176">
        <v>2</v>
      </c>
      <c r="N176" s="171"/>
      <c r="O176" s="177"/>
      <c r="P176" s="172"/>
      <c r="Q176" s="31"/>
      <c r="R176" s="31">
        <f t="shared" si="6"/>
        <v>30</v>
      </c>
    </row>
    <row r="177" spans="1:18" s="9" customFormat="1" ht="12">
      <c r="A177" s="42">
        <v>663</v>
      </c>
      <c r="B177" s="30" t="s">
        <v>208</v>
      </c>
      <c r="C177" s="31"/>
      <c r="D177" s="164"/>
      <c r="E177" s="173"/>
      <c r="F177" s="34"/>
      <c r="G177" s="174"/>
      <c r="H177" s="175"/>
      <c r="I177" s="168">
        <v>0</v>
      </c>
      <c r="J177" s="169">
        <v>1</v>
      </c>
      <c r="K177" s="38"/>
      <c r="L177" s="175"/>
      <c r="M177" s="176"/>
      <c r="N177" s="171"/>
      <c r="O177" s="171"/>
      <c r="P177" s="172"/>
      <c r="Q177" s="31"/>
      <c r="R177" s="31">
        <f t="shared" si="6"/>
        <v>1</v>
      </c>
    </row>
    <row r="178" spans="1:18" s="9" customFormat="1" ht="12">
      <c r="A178" s="42">
        <v>665</v>
      </c>
      <c r="B178" s="30" t="s">
        <v>209</v>
      </c>
      <c r="C178" s="31"/>
      <c r="D178" s="164"/>
      <c r="E178" s="173"/>
      <c r="F178" s="34"/>
      <c r="G178" s="174"/>
      <c r="H178" s="175"/>
      <c r="I178" s="168">
        <v>0</v>
      </c>
      <c r="J178" s="169">
        <v>2</v>
      </c>
      <c r="K178" s="38"/>
      <c r="L178" s="175"/>
      <c r="M178" s="176"/>
      <c r="N178" s="171"/>
      <c r="O178" s="171"/>
      <c r="P178" s="172"/>
      <c r="Q178" s="31"/>
      <c r="R178" s="31">
        <f t="shared" si="6"/>
        <v>2</v>
      </c>
    </row>
    <row r="179" spans="1:18" s="9" customFormat="1" ht="12">
      <c r="A179" s="42">
        <v>666</v>
      </c>
      <c r="B179" s="30" t="s">
        <v>210</v>
      </c>
      <c r="C179" s="31"/>
      <c r="D179" s="164"/>
      <c r="E179" s="173"/>
      <c r="F179" s="34"/>
      <c r="G179" s="174"/>
      <c r="H179" s="175">
        <v>2</v>
      </c>
      <c r="I179" s="168">
        <v>9</v>
      </c>
      <c r="J179" s="169"/>
      <c r="K179" s="38"/>
      <c r="L179" s="175">
        <v>1</v>
      </c>
      <c r="M179" s="176"/>
      <c r="N179" s="171"/>
      <c r="O179" s="171"/>
      <c r="P179" s="172"/>
      <c r="Q179" s="31"/>
      <c r="R179" s="31">
        <f t="shared" si="6"/>
        <v>12</v>
      </c>
    </row>
    <row r="180" spans="1:18" s="9" customFormat="1" ht="12">
      <c r="A180" s="42">
        <v>669</v>
      </c>
      <c r="B180" s="30" t="s">
        <v>211</v>
      </c>
      <c r="C180" s="31"/>
      <c r="D180" s="164"/>
      <c r="E180" s="173"/>
      <c r="F180" s="34"/>
      <c r="G180" s="174">
        <v>1</v>
      </c>
      <c r="H180" s="175"/>
      <c r="I180" s="168">
        <v>0</v>
      </c>
      <c r="J180" s="169"/>
      <c r="K180" s="38"/>
      <c r="L180" s="175"/>
      <c r="M180" s="176"/>
      <c r="N180" s="171"/>
      <c r="O180" s="171"/>
      <c r="P180" s="172"/>
      <c r="Q180" s="31"/>
      <c r="R180" s="31">
        <f t="shared" si="6"/>
        <v>1</v>
      </c>
    </row>
    <row r="181" spans="1:18" s="9" customFormat="1" ht="12">
      <c r="A181" s="42">
        <v>670</v>
      </c>
      <c r="B181" s="30" t="s">
        <v>212</v>
      </c>
      <c r="C181" s="31"/>
      <c r="D181" s="164"/>
      <c r="E181" s="173"/>
      <c r="F181" s="34"/>
      <c r="G181" s="174"/>
      <c r="H181" s="175"/>
      <c r="I181" s="168">
        <v>1</v>
      </c>
      <c r="J181" s="169"/>
      <c r="K181" s="38"/>
      <c r="L181" s="175"/>
      <c r="M181" s="176"/>
      <c r="N181" s="171"/>
      <c r="O181" s="171"/>
      <c r="P181" s="172"/>
      <c r="Q181" s="31"/>
      <c r="R181" s="31">
        <f t="shared" si="6"/>
        <v>1</v>
      </c>
    </row>
    <row r="182" spans="1:18" s="9" customFormat="1" ht="12">
      <c r="A182" s="42">
        <v>672</v>
      </c>
      <c r="B182" s="30" t="s">
        <v>213</v>
      </c>
      <c r="C182" s="31"/>
      <c r="D182" s="164"/>
      <c r="E182" s="173"/>
      <c r="F182" s="34"/>
      <c r="G182" s="174"/>
      <c r="H182" s="175"/>
      <c r="I182" s="168">
        <v>0</v>
      </c>
      <c r="J182" s="169"/>
      <c r="K182" s="38"/>
      <c r="L182" s="175"/>
      <c r="M182" s="176"/>
      <c r="N182" s="171"/>
      <c r="O182" s="171"/>
      <c r="P182" s="172"/>
      <c r="Q182" s="31"/>
      <c r="R182" s="31">
        <f t="shared" si="6"/>
        <v>0</v>
      </c>
    </row>
    <row r="183" spans="1:18" s="9" customFormat="1" ht="12">
      <c r="A183" s="42">
        <v>673</v>
      </c>
      <c r="B183" s="30" t="s">
        <v>214</v>
      </c>
      <c r="C183" s="31">
        <v>1</v>
      </c>
      <c r="D183" s="164"/>
      <c r="E183" s="173"/>
      <c r="F183" s="34"/>
      <c r="G183" s="174">
        <v>1</v>
      </c>
      <c r="H183" s="175">
        <v>2</v>
      </c>
      <c r="I183" s="168">
        <v>44</v>
      </c>
      <c r="J183" s="169">
        <v>4</v>
      </c>
      <c r="K183" s="38"/>
      <c r="L183" s="175">
        <v>6</v>
      </c>
      <c r="M183" s="176"/>
      <c r="N183" s="171"/>
      <c r="O183" s="171"/>
      <c r="P183" s="172"/>
      <c r="Q183" s="31"/>
      <c r="R183" s="31">
        <f t="shared" si="6"/>
        <v>58</v>
      </c>
    </row>
    <row r="184" spans="1:18" s="9" customFormat="1" ht="12">
      <c r="A184" s="42">
        <v>682</v>
      </c>
      <c r="B184" s="43" t="s">
        <v>215</v>
      </c>
      <c r="C184" s="31">
        <v>15</v>
      </c>
      <c r="D184" s="164"/>
      <c r="E184" s="173"/>
      <c r="F184" s="34"/>
      <c r="G184" s="174">
        <v>3</v>
      </c>
      <c r="H184" s="175"/>
      <c r="I184" s="168">
        <v>7</v>
      </c>
      <c r="J184" s="169">
        <v>15</v>
      </c>
      <c r="K184" s="38"/>
      <c r="L184" s="175">
        <v>4</v>
      </c>
      <c r="M184" s="176">
        <v>6</v>
      </c>
      <c r="N184" s="171"/>
      <c r="O184" s="177"/>
      <c r="P184" s="172"/>
      <c r="Q184" s="31"/>
      <c r="R184" s="31">
        <f t="shared" si="6"/>
        <v>50</v>
      </c>
    </row>
    <row r="185" spans="1:18" s="9" customFormat="1" ht="12">
      <c r="A185" s="42">
        <v>699</v>
      </c>
      <c r="B185" s="43" t="s">
        <v>216</v>
      </c>
      <c r="C185" s="31"/>
      <c r="D185" s="164"/>
      <c r="E185" s="173"/>
      <c r="F185" s="34"/>
      <c r="G185" s="174"/>
      <c r="H185" s="175"/>
      <c r="I185" s="168">
        <v>0</v>
      </c>
      <c r="J185" s="169"/>
      <c r="K185" s="38"/>
      <c r="L185" s="175"/>
      <c r="M185" s="176"/>
      <c r="N185" s="171"/>
      <c r="O185" s="171"/>
      <c r="P185" s="172"/>
      <c r="Q185" s="31"/>
      <c r="R185" s="31">
        <f t="shared" si="6"/>
        <v>0</v>
      </c>
    </row>
    <row r="186" spans="1:18" s="9" customFormat="1" ht="12">
      <c r="A186" s="42">
        <v>700</v>
      </c>
      <c r="B186" s="30" t="s">
        <v>217</v>
      </c>
      <c r="C186" s="31"/>
      <c r="D186" s="164"/>
      <c r="E186" s="173"/>
      <c r="F186" s="34"/>
      <c r="G186" s="174"/>
      <c r="H186" s="175"/>
      <c r="I186" s="168">
        <v>1</v>
      </c>
      <c r="J186" s="169"/>
      <c r="K186" s="38"/>
      <c r="L186" s="175">
        <v>2</v>
      </c>
      <c r="M186" s="176">
        <v>3</v>
      </c>
      <c r="N186" s="171">
        <v>2</v>
      </c>
      <c r="O186" s="171"/>
      <c r="P186" s="172"/>
      <c r="Q186" s="31"/>
      <c r="R186" s="31">
        <f t="shared" si="6"/>
        <v>8</v>
      </c>
    </row>
    <row r="187" spans="1:18" s="9" customFormat="1" ht="12">
      <c r="A187" s="42">
        <v>701</v>
      </c>
      <c r="B187" s="30" t="s">
        <v>218</v>
      </c>
      <c r="C187" s="31">
        <v>3</v>
      </c>
      <c r="D187" s="164"/>
      <c r="E187" s="173"/>
      <c r="F187" s="34"/>
      <c r="G187" s="174">
        <v>3</v>
      </c>
      <c r="H187" s="175">
        <v>11</v>
      </c>
      <c r="I187" s="168">
        <v>20</v>
      </c>
      <c r="J187" s="169">
        <v>2</v>
      </c>
      <c r="K187" s="38"/>
      <c r="L187" s="175">
        <v>2</v>
      </c>
      <c r="M187" s="176">
        <v>20</v>
      </c>
      <c r="N187" s="171"/>
      <c r="O187" s="171"/>
      <c r="P187" s="172"/>
      <c r="Q187" s="31"/>
      <c r="R187" s="31">
        <f t="shared" si="6"/>
        <v>61</v>
      </c>
    </row>
    <row r="188" spans="1:18" s="9" customFormat="1" ht="12">
      <c r="A188" s="42">
        <v>702</v>
      </c>
      <c r="B188" s="30" t="s">
        <v>219</v>
      </c>
      <c r="C188" s="31"/>
      <c r="D188" s="164"/>
      <c r="E188" s="173"/>
      <c r="F188" s="34"/>
      <c r="G188" s="174"/>
      <c r="H188" s="175"/>
      <c r="I188" s="168">
        <v>2</v>
      </c>
      <c r="J188" s="169"/>
      <c r="K188" s="38"/>
      <c r="L188" s="175">
        <v>1</v>
      </c>
      <c r="M188" s="176"/>
      <c r="N188" s="171">
        <v>2</v>
      </c>
      <c r="O188" s="171"/>
      <c r="P188" s="172"/>
      <c r="Q188" s="31"/>
      <c r="R188" s="31">
        <f t="shared" si="6"/>
        <v>5</v>
      </c>
    </row>
    <row r="189" spans="1:18" s="9" customFormat="1" ht="12">
      <c r="A189" s="42">
        <v>708</v>
      </c>
      <c r="B189" s="43" t="s">
        <v>220</v>
      </c>
      <c r="C189" s="31"/>
      <c r="D189" s="164"/>
      <c r="E189" s="173"/>
      <c r="F189" s="34"/>
      <c r="G189" s="174"/>
      <c r="H189" s="175"/>
      <c r="I189" s="168">
        <v>0</v>
      </c>
      <c r="J189" s="169"/>
      <c r="K189" s="38"/>
      <c r="L189" s="175"/>
      <c r="M189" s="176"/>
      <c r="N189" s="171"/>
      <c r="O189" s="171"/>
      <c r="P189" s="172"/>
      <c r="Q189" s="31"/>
      <c r="R189" s="31">
        <f t="shared" si="6"/>
        <v>0</v>
      </c>
    </row>
    <row r="190" spans="1:18" s="9" customFormat="1" ht="12">
      <c r="A190" s="42">
        <v>709</v>
      </c>
      <c r="B190" s="30" t="s">
        <v>221</v>
      </c>
      <c r="C190" s="31"/>
      <c r="D190" s="164"/>
      <c r="E190" s="173"/>
      <c r="F190" s="34"/>
      <c r="G190" s="174"/>
      <c r="H190" s="175"/>
      <c r="I190" s="168">
        <v>2</v>
      </c>
      <c r="J190" s="169"/>
      <c r="K190" s="38"/>
      <c r="L190" s="175">
        <v>3</v>
      </c>
      <c r="M190" s="176"/>
      <c r="N190" s="171"/>
      <c r="O190" s="171"/>
      <c r="P190" s="172"/>
      <c r="Q190" s="31"/>
      <c r="R190" s="31">
        <f t="shared" si="6"/>
        <v>5</v>
      </c>
    </row>
    <row r="191" spans="1:18" s="9" customFormat="1" ht="12">
      <c r="A191" s="42">
        <v>719</v>
      </c>
      <c r="B191" s="30" t="s">
        <v>222</v>
      </c>
      <c r="C191" s="31">
        <v>15</v>
      </c>
      <c r="D191" s="164"/>
      <c r="E191" s="173">
        <v>78</v>
      </c>
      <c r="F191" s="34">
        <v>42</v>
      </c>
      <c r="G191" s="174">
        <v>13</v>
      </c>
      <c r="H191" s="175">
        <v>4</v>
      </c>
      <c r="I191" s="168">
        <v>67</v>
      </c>
      <c r="J191" s="169"/>
      <c r="K191" s="38"/>
      <c r="L191" s="175">
        <v>23</v>
      </c>
      <c r="M191" s="176">
        <v>16</v>
      </c>
      <c r="N191" s="171">
        <v>6</v>
      </c>
      <c r="O191" s="177"/>
      <c r="P191" s="172"/>
      <c r="Q191" s="31"/>
      <c r="R191" s="31">
        <f t="shared" si="6"/>
        <v>264</v>
      </c>
    </row>
    <row r="192" spans="1:18" s="9" customFormat="1" ht="12">
      <c r="A192" s="42">
        <v>723</v>
      </c>
      <c r="B192" s="43" t="s">
        <v>223</v>
      </c>
      <c r="C192" s="31"/>
      <c r="D192" s="164"/>
      <c r="E192" s="173"/>
      <c r="F192" s="34"/>
      <c r="G192" s="174"/>
      <c r="H192" s="175">
        <v>10</v>
      </c>
      <c r="I192" s="168">
        <v>0</v>
      </c>
      <c r="J192" s="169"/>
      <c r="K192" s="38"/>
      <c r="L192" s="175"/>
      <c r="M192" s="176"/>
      <c r="N192" s="171"/>
      <c r="O192" s="171"/>
      <c r="P192" s="172"/>
      <c r="Q192" s="31"/>
      <c r="R192" s="31">
        <f t="shared" si="6"/>
        <v>10</v>
      </c>
    </row>
    <row r="193" spans="1:18" s="9" customFormat="1" ht="12">
      <c r="A193" s="42">
        <v>724</v>
      </c>
      <c r="B193" s="30" t="s">
        <v>224</v>
      </c>
      <c r="C193" s="31">
        <v>20</v>
      </c>
      <c r="D193" s="164"/>
      <c r="E193" s="173">
        <v>2</v>
      </c>
      <c r="F193" s="34"/>
      <c r="G193" s="174">
        <v>1</v>
      </c>
      <c r="H193" s="175"/>
      <c r="I193" s="168">
        <v>0</v>
      </c>
      <c r="J193" s="169">
        <v>1</v>
      </c>
      <c r="K193" s="38"/>
      <c r="L193" s="175"/>
      <c r="M193" s="176"/>
      <c r="N193" s="171"/>
      <c r="O193" s="177"/>
      <c r="P193" s="172"/>
      <c r="Q193" s="31"/>
      <c r="R193" s="31">
        <f t="shared" si="6"/>
        <v>24</v>
      </c>
    </row>
    <row r="194" spans="1:18" s="9" customFormat="1" ht="12">
      <c r="A194" s="42">
        <v>726</v>
      </c>
      <c r="B194" s="30" t="s">
        <v>225</v>
      </c>
      <c r="C194" s="31">
        <v>1</v>
      </c>
      <c r="D194" s="164"/>
      <c r="E194" s="173"/>
      <c r="F194" s="34"/>
      <c r="G194" s="174"/>
      <c r="H194" s="175"/>
      <c r="I194" s="168">
        <v>0</v>
      </c>
      <c r="J194" s="169"/>
      <c r="K194" s="38"/>
      <c r="L194" s="175"/>
      <c r="M194" s="176"/>
      <c r="N194" s="171"/>
      <c r="O194" s="171"/>
      <c r="P194" s="172"/>
      <c r="Q194" s="31"/>
      <c r="R194" s="31">
        <f t="shared" si="6"/>
        <v>1</v>
      </c>
    </row>
    <row r="195" spans="1:18" s="9" customFormat="1" ht="12">
      <c r="A195" s="42">
        <v>735</v>
      </c>
      <c r="B195" s="30" t="s">
        <v>226</v>
      </c>
      <c r="C195" s="31">
        <v>45</v>
      </c>
      <c r="D195" s="164"/>
      <c r="E195" s="173">
        <v>170</v>
      </c>
      <c r="F195" s="34">
        <v>109</v>
      </c>
      <c r="G195" s="174">
        <v>15</v>
      </c>
      <c r="H195" s="175">
        <v>12</v>
      </c>
      <c r="I195" s="168">
        <v>17</v>
      </c>
      <c r="J195" s="169">
        <v>2</v>
      </c>
      <c r="K195" s="38"/>
      <c r="L195" s="175">
        <v>10</v>
      </c>
      <c r="M195" s="176">
        <v>40</v>
      </c>
      <c r="N195" s="171">
        <v>16</v>
      </c>
      <c r="O195" s="177"/>
      <c r="P195" s="172"/>
      <c r="Q195" s="31"/>
      <c r="R195" s="31">
        <f t="shared" si="6"/>
        <v>436</v>
      </c>
    </row>
    <row r="196" spans="1:18" s="9" customFormat="1" ht="12">
      <c r="A196" s="42">
        <v>745</v>
      </c>
      <c r="B196" s="43" t="s">
        <v>227</v>
      </c>
      <c r="C196" s="31"/>
      <c r="D196" s="164"/>
      <c r="E196" s="173"/>
      <c r="F196" s="34"/>
      <c r="G196" s="174"/>
      <c r="H196" s="175"/>
      <c r="I196" s="168">
        <v>0</v>
      </c>
      <c r="J196" s="169"/>
      <c r="K196" s="38"/>
      <c r="L196" s="175"/>
      <c r="M196" s="176"/>
      <c r="N196" s="171"/>
      <c r="O196" s="171"/>
      <c r="P196" s="172"/>
      <c r="Q196" s="31"/>
      <c r="R196" s="31">
        <f t="shared" si="6"/>
        <v>0</v>
      </c>
    </row>
    <row r="197" spans="1:18" s="9" customFormat="1" ht="12">
      <c r="A197" s="42">
        <v>748</v>
      </c>
      <c r="B197" s="30" t="s">
        <v>228</v>
      </c>
      <c r="C197" s="31"/>
      <c r="D197" s="164"/>
      <c r="E197" s="173">
        <v>4</v>
      </c>
      <c r="F197" s="34">
        <v>117</v>
      </c>
      <c r="G197" s="174"/>
      <c r="H197" s="175"/>
      <c r="I197" s="168">
        <v>2</v>
      </c>
      <c r="J197" s="169"/>
      <c r="K197" s="38"/>
      <c r="L197" s="175"/>
      <c r="M197" s="176"/>
      <c r="N197" s="171">
        <v>4</v>
      </c>
      <c r="O197" s="171"/>
      <c r="P197" s="172"/>
      <c r="Q197" s="31"/>
      <c r="R197" s="31">
        <f t="shared" si="6"/>
        <v>127</v>
      </c>
    </row>
    <row r="198" spans="1:18" s="9" customFormat="1" ht="12">
      <c r="A198" s="69">
        <v>755</v>
      </c>
      <c r="B198" s="30" t="s">
        <v>229</v>
      </c>
      <c r="C198" s="31"/>
      <c r="D198" s="164"/>
      <c r="E198" s="173"/>
      <c r="F198" s="34"/>
      <c r="G198" s="174"/>
      <c r="H198" s="175"/>
      <c r="I198" s="168">
        <v>0</v>
      </c>
      <c r="J198" s="169"/>
      <c r="K198" s="38"/>
      <c r="L198" s="175"/>
      <c r="M198" s="53"/>
      <c r="N198" s="171"/>
      <c r="O198" s="171"/>
      <c r="P198" s="172"/>
      <c r="Q198" s="31"/>
      <c r="R198" s="31">
        <f t="shared" si="6"/>
        <v>0</v>
      </c>
    </row>
    <row r="199" spans="1:18" s="9" customFormat="1" ht="12">
      <c r="A199" s="42">
        <v>756</v>
      </c>
      <c r="B199" s="30" t="s">
        <v>230</v>
      </c>
      <c r="C199" s="31">
        <v>2</v>
      </c>
      <c r="D199" s="164"/>
      <c r="E199" s="173"/>
      <c r="F199" s="34"/>
      <c r="G199" s="174">
        <v>1</v>
      </c>
      <c r="H199" s="175"/>
      <c r="I199" s="168">
        <v>1</v>
      </c>
      <c r="J199" s="169">
        <v>1</v>
      </c>
      <c r="K199" s="38"/>
      <c r="L199" s="175">
        <v>5</v>
      </c>
      <c r="M199" s="176"/>
      <c r="N199" s="171">
        <v>2</v>
      </c>
      <c r="O199" s="171"/>
      <c r="P199" s="172"/>
      <c r="Q199" s="31"/>
      <c r="R199" s="31">
        <f t="shared" si="6"/>
        <v>12</v>
      </c>
    </row>
    <row r="200" spans="1:18" s="9" customFormat="1" ht="12">
      <c r="A200" s="42">
        <v>758</v>
      </c>
      <c r="B200" s="30" t="s">
        <v>231</v>
      </c>
      <c r="C200" s="31"/>
      <c r="D200" s="164"/>
      <c r="E200" s="173"/>
      <c r="F200" s="34"/>
      <c r="G200" s="174"/>
      <c r="H200" s="175"/>
      <c r="I200" s="168">
        <v>0</v>
      </c>
      <c r="J200" s="169">
        <v>7</v>
      </c>
      <c r="K200" s="38"/>
      <c r="L200" s="175">
        <v>3</v>
      </c>
      <c r="M200" s="176"/>
      <c r="N200" s="171"/>
      <c r="O200" s="171"/>
      <c r="P200" s="172"/>
      <c r="Q200" s="31"/>
      <c r="R200" s="31">
        <f t="shared" si="6"/>
        <v>10</v>
      </c>
    </row>
    <row r="201" spans="1:18" s="9" customFormat="1" ht="12">
      <c r="A201" s="42">
        <v>760</v>
      </c>
      <c r="B201" s="30" t="s">
        <v>324</v>
      </c>
      <c r="C201" s="31">
        <v>1</v>
      </c>
      <c r="D201" s="164"/>
      <c r="E201" s="173"/>
      <c r="F201" s="34"/>
      <c r="G201" s="174"/>
      <c r="H201" s="175"/>
      <c r="I201" s="34"/>
      <c r="J201" s="169"/>
      <c r="K201" s="38"/>
      <c r="L201" s="175"/>
      <c r="M201" s="176"/>
      <c r="N201" s="171"/>
      <c r="O201" s="171"/>
      <c r="P201" s="172"/>
      <c r="Q201" s="31"/>
      <c r="R201" s="31"/>
    </row>
    <row r="202" spans="1:18" s="9" customFormat="1" ht="12">
      <c r="A202" s="49">
        <v>764</v>
      </c>
      <c r="B202" s="30" t="s">
        <v>232</v>
      </c>
      <c r="C202" s="31">
        <v>1</v>
      </c>
      <c r="D202" s="164"/>
      <c r="E202" s="173">
        <v>21</v>
      </c>
      <c r="F202" s="34">
        <v>3</v>
      </c>
      <c r="G202" s="174">
        <v>3</v>
      </c>
      <c r="H202" s="175">
        <v>8</v>
      </c>
      <c r="I202" s="168">
        <v>67</v>
      </c>
      <c r="J202" s="169">
        <v>1</v>
      </c>
      <c r="K202" s="38"/>
      <c r="L202" s="175">
        <v>6</v>
      </c>
      <c r="M202" s="176">
        <v>15</v>
      </c>
      <c r="N202" s="171"/>
      <c r="O202" s="177"/>
      <c r="P202" s="172"/>
      <c r="Q202" s="31"/>
      <c r="R202" s="31">
        <f t="shared" ref="R202:R233" si="7">SUM(C202:P202)</f>
        <v>125</v>
      </c>
    </row>
    <row r="203" spans="1:18" s="9" customFormat="1" ht="12">
      <c r="A203" s="49">
        <v>769</v>
      </c>
      <c r="B203" s="30" t="s">
        <v>233</v>
      </c>
      <c r="C203" s="181">
        <f t="shared" ref="C203:Q203" si="8">C266</f>
        <v>2</v>
      </c>
      <c r="D203" s="181">
        <f t="shared" si="8"/>
        <v>0</v>
      </c>
      <c r="E203" s="181">
        <f t="shared" si="8"/>
        <v>16</v>
      </c>
      <c r="F203" s="181">
        <f t="shared" si="8"/>
        <v>2</v>
      </c>
      <c r="G203" s="181">
        <f t="shared" si="8"/>
        <v>3</v>
      </c>
      <c r="H203" s="181">
        <f t="shared" si="8"/>
        <v>10</v>
      </c>
      <c r="I203" s="181">
        <f t="shared" si="8"/>
        <v>67</v>
      </c>
      <c r="J203" s="181">
        <f t="shared" si="8"/>
        <v>2</v>
      </c>
      <c r="K203" s="181">
        <f t="shared" si="8"/>
        <v>0</v>
      </c>
      <c r="L203" s="181">
        <f t="shared" si="8"/>
        <v>4</v>
      </c>
      <c r="M203" s="181">
        <f t="shared" si="8"/>
        <v>4</v>
      </c>
      <c r="N203" s="181">
        <f t="shared" si="8"/>
        <v>11</v>
      </c>
      <c r="O203" s="181">
        <f t="shared" si="8"/>
        <v>0</v>
      </c>
      <c r="P203" s="181">
        <f t="shared" si="8"/>
        <v>0</v>
      </c>
      <c r="Q203" s="181">
        <f t="shared" si="8"/>
        <v>0</v>
      </c>
      <c r="R203" s="31">
        <f t="shared" si="7"/>
        <v>121</v>
      </c>
    </row>
    <row r="204" spans="1:18" s="9" customFormat="1" ht="12">
      <c r="A204" s="42">
        <v>770</v>
      </c>
      <c r="B204" s="30" t="s">
        <v>234</v>
      </c>
      <c r="C204" s="60">
        <v>1</v>
      </c>
      <c r="D204" s="164"/>
      <c r="E204" s="173"/>
      <c r="F204" s="61"/>
      <c r="G204" s="174"/>
      <c r="H204" s="175"/>
      <c r="I204" s="168">
        <v>0</v>
      </c>
      <c r="J204" s="169">
        <v>17</v>
      </c>
      <c r="K204" s="60"/>
      <c r="L204" s="175">
        <v>2</v>
      </c>
      <c r="M204" s="176"/>
      <c r="N204" s="171">
        <v>6</v>
      </c>
      <c r="O204" s="171"/>
      <c r="P204" s="172"/>
      <c r="Q204" s="60"/>
      <c r="R204" s="31">
        <f t="shared" si="7"/>
        <v>26</v>
      </c>
    </row>
    <row r="205" spans="1:18" s="9" customFormat="1" ht="12">
      <c r="A205" s="42">
        <v>777</v>
      </c>
      <c r="B205" s="43" t="s">
        <v>235</v>
      </c>
      <c r="C205" s="31"/>
      <c r="D205" s="164"/>
      <c r="E205" s="173"/>
      <c r="F205" s="34"/>
      <c r="G205" s="174"/>
      <c r="H205" s="175"/>
      <c r="I205" s="168">
        <v>0</v>
      </c>
      <c r="J205" s="169"/>
      <c r="K205" s="38"/>
      <c r="L205" s="175"/>
      <c r="M205" s="176">
        <v>1</v>
      </c>
      <c r="N205" s="171"/>
      <c r="O205" s="171"/>
      <c r="P205" s="172"/>
      <c r="Q205" s="31"/>
      <c r="R205" s="31">
        <f t="shared" si="7"/>
        <v>1</v>
      </c>
    </row>
    <row r="206" spans="1:18" s="9" customFormat="1" ht="12">
      <c r="A206" s="42">
        <v>785</v>
      </c>
      <c r="B206" s="30" t="s">
        <v>236</v>
      </c>
      <c r="C206" s="31"/>
      <c r="D206" s="164"/>
      <c r="E206" s="173"/>
      <c r="F206" s="34"/>
      <c r="G206" s="174"/>
      <c r="H206" s="175"/>
      <c r="I206" s="168">
        <v>0</v>
      </c>
      <c r="J206" s="169"/>
      <c r="K206" s="38"/>
      <c r="L206" s="175"/>
      <c r="M206" s="176"/>
      <c r="N206" s="171"/>
      <c r="O206" s="171"/>
      <c r="P206" s="172"/>
      <c r="Q206" s="31"/>
      <c r="R206" s="31">
        <f t="shared" si="7"/>
        <v>0</v>
      </c>
    </row>
    <row r="207" spans="1:18" s="9" customFormat="1" ht="12">
      <c r="A207" s="183">
        <v>791</v>
      </c>
      <c r="B207" s="184" t="s">
        <v>237</v>
      </c>
      <c r="C207" s="31"/>
      <c r="D207" s="164"/>
      <c r="E207" s="173"/>
      <c r="F207" s="34"/>
      <c r="G207" s="174"/>
      <c r="H207" s="175"/>
      <c r="I207" s="168">
        <v>0</v>
      </c>
      <c r="J207" s="169"/>
      <c r="K207" s="38"/>
      <c r="L207" s="175"/>
      <c r="M207" s="53"/>
      <c r="N207" s="171"/>
      <c r="O207" s="171"/>
      <c r="P207" s="172"/>
      <c r="Q207" s="31"/>
      <c r="R207" s="31">
        <f t="shared" si="7"/>
        <v>0</v>
      </c>
    </row>
    <row r="208" spans="1:18" s="9" customFormat="1" ht="12">
      <c r="A208" s="42">
        <v>796</v>
      </c>
      <c r="B208" s="30" t="s">
        <v>238</v>
      </c>
      <c r="C208" s="31"/>
      <c r="D208" s="164"/>
      <c r="E208" s="173"/>
      <c r="F208" s="34"/>
      <c r="G208" s="174"/>
      <c r="H208" s="175"/>
      <c r="I208" s="168">
        <v>0</v>
      </c>
      <c r="J208" s="169">
        <v>1</v>
      </c>
      <c r="K208" s="38"/>
      <c r="L208" s="175"/>
      <c r="M208" s="176"/>
      <c r="N208" s="171"/>
      <c r="O208" s="171"/>
      <c r="P208" s="172"/>
      <c r="Q208" s="31"/>
      <c r="R208" s="31">
        <f t="shared" si="7"/>
        <v>1</v>
      </c>
    </row>
    <row r="209" spans="1:18" s="9" customFormat="1" ht="12">
      <c r="A209" s="42">
        <v>797</v>
      </c>
      <c r="B209" s="30" t="s">
        <v>239</v>
      </c>
      <c r="C209" s="31"/>
      <c r="D209" s="164"/>
      <c r="E209" s="173"/>
      <c r="F209" s="34"/>
      <c r="G209" s="174"/>
      <c r="H209" s="175"/>
      <c r="I209" s="168">
        <v>0</v>
      </c>
      <c r="J209" s="169"/>
      <c r="K209" s="38"/>
      <c r="L209" s="175"/>
      <c r="M209" s="176"/>
      <c r="N209" s="171"/>
      <c r="O209" s="171"/>
      <c r="P209" s="172"/>
      <c r="Q209" s="31"/>
      <c r="R209" s="31">
        <f t="shared" si="7"/>
        <v>0</v>
      </c>
    </row>
    <row r="210" spans="1:18" s="9" customFormat="1" ht="12">
      <c r="A210" s="49">
        <v>800</v>
      </c>
      <c r="B210" s="30" t="s">
        <v>240</v>
      </c>
      <c r="C210" s="31"/>
      <c r="D210" s="164"/>
      <c r="E210" s="173"/>
      <c r="F210" s="34"/>
      <c r="G210" s="174"/>
      <c r="H210" s="175"/>
      <c r="I210" s="168">
        <v>0</v>
      </c>
      <c r="J210" s="169"/>
      <c r="K210" s="38"/>
      <c r="L210" s="175"/>
      <c r="M210" s="176"/>
      <c r="N210" s="171"/>
      <c r="O210" s="171"/>
      <c r="P210" s="172"/>
      <c r="Q210" s="31"/>
      <c r="R210" s="31">
        <f t="shared" si="7"/>
        <v>0</v>
      </c>
    </row>
    <row r="211" spans="1:18" s="9" customFormat="1" ht="12">
      <c r="A211" s="49">
        <v>808</v>
      </c>
      <c r="B211" s="30" t="s">
        <v>241</v>
      </c>
      <c r="C211" s="31"/>
      <c r="D211" s="164"/>
      <c r="E211" s="173"/>
      <c r="F211" s="34"/>
      <c r="G211" s="174">
        <v>1</v>
      </c>
      <c r="H211" s="175"/>
      <c r="I211" s="168">
        <v>2</v>
      </c>
      <c r="J211" s="169"/>
      <c r="K211" s="38"/>
      <c r="L211" s="175">
        <v>5</v>
      </c>
      <c r="M211" s="176">
        <v>7</v>
      </c>
      <c r="N211" s="171"/>
      <c r="O211" s="171"/>
      <c r="P211" s="172"/>
      <c r="Q211" s="31"/>
      <c r="R211" s="31">
        <f t="shared" si="7"/>
        <v>15</v>
      </c>
    </row>
    <row r="212" spans="1:18" s="9" customFormat="1" ht="12">
      <c r="A212" s="49">
        <v>813</v>
      </c>
      <c r="B212" s="30" t="s">
        <v>242</v>
      </c>
      <c r="C212" s="31">
        <v>1</v>
      </c>
      <c r="D212" s="164"/>
      <c r="E212" s="173">
        <v>2</v>
      </c>
      <c r="F212" s="34">
        <v>2</v>
      </c>
      <c r="G212" s="174"/>
      <c r="H212" s="175">
        <v>2</v>
      </c>
      <c r="I212" s="168">
        <v>1</v>
      </c>
      <c r="J212" s="169"/>
      <c r="K212" s="38"/>
      <c r="L212" s="175"/>
      <c r="M212" s="176">
        <v>2</v>
      </c>
      <c r="N212" s="171"/>
      <c r="O212" s="171"/>
      <c r="P212" s="172"/>
      <c r="Q212" s="31"/>
      <c r="R212" s="31">
        <f t="shared" si="7"/>
        <v>10</v>
      </c>
    </row>
    <row r="213" spans="1:18" s="9" customFormat="1" ht="12">
      <c r="A213" s="42">
        <v>820</v>
      </c>
      <c r="B213" s="30" t="s">
        <v>243</v>
      </c>
      <c r="C213" s="31">
        <v>8</v>
      </c>
      <c r="D213" s="164"/>
      <c r="E213" s="173"/>
      <c r="F213" s="34"/>
      <c r="G213" s="174"/>
      <c r="H213" s="175">
        <v>2</v>
      </c>
      <c r="I213" s="168">
        <v>32</v>
      </c>
      <c r="J213" s="169"/>
      <c r="K213" s="38"/>
      <c r="L213" s="175">
        <v>4</v>
      </c>
      <c r="M213" s="176"/>
      <c r="N213" s="171"/>
      <c r="O213" s="171"/>
      <c r="P213" s="172"/>
      <c r="Q213" s="31"/>
      <c r="R213" s="31">
        <f t="shared" si="7"/>
        <v>46</v>
      </c>
    </row>
    <row r="214" spans="1:18" s="9" customFormat="1" ht="12">
      <c r="A214" s="42">
        <v>821</v>
      </c>
      <c r="B214" s="30" t="s">
        <v>244</v>
      </c>
      <c r="C214" s="31"/>
      <c r="D214" s="164"/>
      <c r="E214" s="173"/>
      <c r="F214" s="34"/>
      <c r="G214" s="174">
        <v>1</v>
      </c>
      <c r="H214" s="175">
        <v>25</v>
      </c>
      <c r="I214" s="168">
        <v>40</v>
      </c>
      <c r="J214" s="169">
        <v>10</v>
      </c>
      <c r="K214" s="38"/>
      <c r="L214" s="175">
        <v>5</v>
      </c>
      <c r="M214" s="176">
        <v>10</v>
      </c>
      <c r="N214" s="171"/>
      <c r="O214" s="171"/>
      <c r="P214" s="172"/>
      <c r="Q214" s="31"/>
      <c r="R214" s="31">
        <f t="shared" si="7"/>
        <v>91</v>
      </c>
    </row>
    <row r="215" spans="1:18" s="9" customFormat="1" ht="12">
      <c r="A215" s="42">
        <v>832</v>
      </c>
      <c r="B215" s="74" t="s">
        <v>245</v>
      </c>
      <c r="C215" s="31"/>
      <c r="D215" s="164"/>
      <c r="E215" s="173"/>
      <c r="F215" s="34"/>
      <c r="G215" s="174"/>
      <c r="H215" s="175"/>
      <c r="I215" s="168">
        <v>2</v>
      </c>
      <c r="J215" s="169"/>
      <c r="K215" s="38"/>
      <c r="L215" s="175"/>
      <c r="M215" s="176"/>
      <c r="N215" s="171"/>
      <c r="O215" s="171"/>
      <c r="P215" s="172"/>
      <c r="Q215" s="31"/>
      <c r="R215" s="31">
        <f t="shared" si="7"/>
        <v>2</v>
      </c>
    </row>
    <row r="216" spans="1:18" s="9" customFormat="1" ht="12.75">
      <c r="A216" s="42">
        <v>833</v>
      </c>
      <c r="B216" s="30" t="s">
        <v>246</v>
      </c>
      <c r="C216" s="31">
        <v>20</v>
      </c>
      <c r="D216" s="164"/>
      <c r="E216" s="173"/>
      <c r="F216" s="34"/>
      <c r="G216" s="174">
        <v>4</v>
      </c>
      <c r="H216" s="178"/>
      <c r="I216" s="168">
        <v>2</v>
      </c>
      <c r="J216" s="169">
        <v>1</v>
      </c>
      <c r="K216" s="38"/>
      <c r="L216" s="178">
        <v>2</v>
      </c>
      <c r="M216" s="176">
        <v>12</v>
      </c>
      <c r="N216" s="171"/>
      <c r="O216" s="171"/>
      <c r="P216" s="172"/>
      <c r="Q216" s="31"/>
      <c r="R216" s="31">
        <f t="shared" si="7"/>
        <v>41</v>
      </c>
    </row>
    <row r="217" spans="1:18" s="9" customFormat="1" ht="12.75">
      <c r="A217" s="42">
        <v>835</v>
      </c>
      <c r="B217" s="30" t="s">
        <v>247</v>
      </c>
      <c r="C217" s="31">
        <v>6</v>
      </c>
      <c r="D217" s="164"/>
      <c r="E217" s="173">
        <v>2</v>
      </c>
      <c r="F217" s="34"/>
      <c r="G217" s="174"/>
      <c r="H217" s="178"/>
      <c r="I217" s="168">
        <v>1</v>
      </c>
      <c r="J217" s="169"/>
      <c r="K217" s="38"/>
      <c r="L217" s="178"/>
      <c r="M217" s="176">
        <v>3</v>
      </c>
      <c r="N217" s="171"/>
      <c r="O217" s="171"/>
      <c r="P217" s="172"/>
      <c r="Q217" s="31"/>
      <c r="R217" s="31">
        <f t="shared" si="7"/>
        <v>12</v>
      </c>
    </row>
    <row r="218" spans="1:18" s="9" customFormat="1" ht="12.75">
      <c r="A218" s="42">
        <v>838</v>
      </c>
      <c r="B218" s="30" t="s">
        <v>248</v>
      </c>
      <c r="C218" s="31"/>
      <c r="D218" s="164"/>
      <c r="E218" s="173"/>
      <c r="F218" s="34"/>
      <c r="G218" s="174"/>
      <c r="H218" s="178"/>
      <c r="I218" s="168">
        <v>0</v>
      </c>
      <c r="J218" s="169"/>
      <c r="K218" s="38"/>
      <c r="L218" s="178"/>
      <c r="M218" s="176"/>
      <c r="N218" s="171"/>
      <c r="O218" s="171"/>
      <c r="P218" s="172"/>
      <c r="Q218" s="31"/>
      <c r="R218" s="31">
        <f t="shared" si="7"/>
        <v>0</v>
      </c>
    </row>
    <row r="219" spans="1:18" s="9" customFormat="1" ht="12">
      <c r="A219" s="42">
        <v>839</v>
      </c>
      <c r="B219" s="30" t="s">
        <v>249</v>
      </c>
      <c r="C219" s="31">
        <v>12</v>
      </c>
      <c r="D219" s="164"/>
      <c r="E219" s="173"/>
      <c r="F219" s="34"/>
      <c r="G219" s="174"/>
      <c r="H219" s="175">
        <v>1</v>
      </c>
      <c r="I219" s="168">
        <v>1</v>
      </c>
      <c r="J219" s="169"/>
      <c r="K219" s="38"/>
      <c r="L219" s="175">
        <v>1</v>
      </c>
      <c r="M219" s="176"/>
      <c r="N219" s="171"/>
      <c r="O219" s="171"/>
      <c r="P219" s="172"/>
      <c r="Q219" s="31"/>
      <c r="R219" s="31">
        <f t="shared" si="7"/>
        <v>15</v>
      </c>
    </row>
    <row r="220" spans="1:18" s="9" customFormat="1" ht="12.75">
      <c r="A220" s="42">
        <v>840</v>
      </c>
      <c r="B220" s="30" t="s">
        <v>250</v>
      </c>
      <c r="C220" s="31">
        <v>40</v>
      </c>
      <c r="D220" s="164"/>
      <c r="E220" s="173"/>
      <c r="F220" s="34"/>
      <c r="G220" s="174">
        <v>25</v>
      </c>
      <c r="H220" s="178"/>
      <c r="I220" s="168">
        <v>1</v>
      </c>
      <c r="J220" s="169">
        <v>1</v>
      </c>
      <c r="K220" s="38"/>
      <c r="L220" s="178">
        <v>2</v>
      </c>
      <c r="M220" s="176">
        <v>7</v>
      </c>
      <c r="N220" s="171">
        <v>12</v>
      </c>
      <c r="O220" s="177"/>
      <c r="P220" s="172"/>
      <c r="Q220" s="31"/>
      <c r="R220" s="31">
        <f t="shared" si="7"/>
        <v>88</v>
      </c>
    </row>
    <row r="221" spans="1:18" s="9" customFormat="1" ht="12.75">
      <c r="A221" s="42">
        <v>841</v>
      </c>
      <c r="B221" s="30" t="s">
        <v>251</v>
      </c>
      <c r="C221" s="31">
        <v>4</v>
      </c>
      <c r="D221" s="164"/>
      <c r="E221" s="173"/>
      <c r="F221" s="34"/>
      <c r="G221" s="174"/>
      <c r="H221" s="178"/>
      <c r="I221" s="168">
        <v>0</v>
      </c>
      <c r="J221" s="169">
        <v>3</v>
      </c>
      <c r="K221" s="38"/>
      <c r="L221" s="178"/>
      <c r="M221" s="176"/>
      <c r="N221" s="171"/>
      <c r="O221" s="171"/>
      <c r="P221" s="172"/>
      <c r="Q221" s="31"/>
      <c r="R221" s="31">
        <f t="shared" si="7"/>
        <v>7</v>
      </c>
    </row>
    <row r="222" spans="1:18" s="9" customFormat="1" ht="12.75">
      <c r="A222" s="42">
        <v>842</v>
      </c>
      <c r="B222" s="30" t="s">
        <v>252</v>
      </c>
      <c r="C222" s="31">
        <v>6</v>
      </c>
      <c r="D222" s="164"/>
      <c r="E222" s="173"/>
      <c r="F222" s="34"/>
      <c r="G222" s="174"/>
      <c r="H222" s="178"/>
      <c r="I222" s="168">
        <v>0</v>
      </c>
      <c r="J222" s="169"/>
      <c r="K222" s="38"/>
      <c r="L222" s="178"/>
      <c r="M222" s="176"/>
      <c r="N222" s="171"/>
      <c r="O222" s="171"/>
      <c r="P222" s="172"/>
      <c r="Q222" s="31"/>
      <c r="R222" s="31">
        <f t="shared" si="7"/>
        <v>6</v>
      </c>
    </row>
    <row r="223" spans="1:18" s="9" customFormat="1" ht="12.75">
      <c r="A223" s="42">
        <v>843</v>
      </c>
      <c r="B223" s="30" t="s">
        <v>253</v>
      </c>
      <c r="C223" s="31"/>
      <c r="D223" s="164"/>
      <c r="E223" s="173"/>
      <c r="F223" s="34"/>
      <c r="G223" s="174"/>
      <c r="H223" s="178"/>
      <c r="I223" s="168">
        <v>0</v>
      </c>
      <c r="J223" s="169"/>
      <c r="K223" s="38"/>
      <c r="L223" s="178"/>
      <c r="M223" s="176"/>
      <c r="N223" s="171"/>
      <c r="O223" s="171"/>
      <c r="P223" s="172"/>
      <c r="Q223" s="31"/>
      <c r="R223" s="31">
        <f t="shared" si="7"/>
        <v>0</v>
      </c>
    </row>
    <row r="224" spans="1:18" s="9" customFormat="1" ht="12.75">
      <c r="A224" s="42">
        <v>844</v>
      </c>
      <c r="B224" s="30" t="s">
        <v>254</v>
      </c>
      <c r="C224" s="31"/>
      <c r="D224" s="164"/>
      <c r="E224" s="173"/>
      <c r="F224" s="34"/>
      <c r="G224" s="174"/>
      <c r="H224" s="178"/>
      <c r="I224" s="168">
        <v>0</v>
      </c>
      <c r="J224" s="169"/>
      <c r="K224" s="38"/>
      <c r="L224" s="178"/>
      <c r="M224" s="176"/>
      <c r="N224" s="171"/>
      <c r="O224" s="171"/>
      <c r="P224" s="172"/>
      <c r="Q224" s="31"/>
      <c r="R224" s="31">
        <f t="shared" si="7"/>
        <v>0</v>
      </c>
    </row>
    <row r="225" spans="1:18" s="9" customFormat="1" ht="12.75">
      <c r="A225" s="42">
        <v>852</v>
      </c>
      <c r="B225" s="43" t="s">
        <v>255</v>
      </c>
      <c r="C225" s="31"/>
      <c r="D225" s="164"/>
      <c r="E225" s="173"/>
      <c r="F225" s="34"/>
      <c r="G225" s="174"/>
      <c r="H225" s="178"/>
      <c r="I225" s="168">
        <v>2</v>
      </c>
      <c r="J225" s="169"/>
      <c r="K225" s="38"/>
      <c r="L225" s="178"/>
      <c r="M225" s="176"/>
      <c r="N225" s="171"/>
      <c r="O225" s="171"/>
      <c r="P225" s="172"/>
      <c r="Q225" s="31"/>
      <c r="R225" s="31">
        <f t="shared" si="7"/>
        <v>2</v>
      </c>
    </row>
    <row r="226" spans="1:18" s="9" customFormat="1" ht="12.75">
      <c r="A226" s="42">
        <v>853</v>
      </c>
      <c r="B226" s="30" t="s">
        <v>256</v>
      </c>
      <c r="C226" s="31"/>
      <c r="D226" s="164"/>
      <c r="E226" s="173"/>
      <c r="F226" s="34">
        <v>5</v>
      </c>
      <c r="G226" s="174">
        <v>1</v>
      </c>
      <c r="H226" s="178">
        <v>7</v>
      </c>
      <c r="I226" s="168">
        <v>23</v>
      </c>
      <c r="J226" s="169"/>
      <c r="K226" s="38"/>
      <c r="L226" s="178"/>
      <c r="M226" s="176">
        <v>3</v>
      </c>
      <c r="N226" s="171">
        <v>13</v>
      </c>
      <c r="O226" s="171"/>
      <c r="P226" s="172"/>
      <c r="Q226" s="31"/>
      <c r="R226" s="31">
        <f t="shared" si="7"/>
        <v>52</v>
      </c>
    </row>
    <row r="227" spans="1:18" s="9" customFormat="1" ht="12.75">
      <c r="A227" s="42">
        <v>854</v>
      </c>
      <c r="B227" s="43" t="s">
        <v>257</v>
      </c>
      <c r="C227" s="31"/>
      <c r="D227" s="164"/>
      <c r="E227" s="173"/>
      <c r="F227" s="34"/>
      <c r="G227" s="174"/>
      <c r="H227" s="178"/>
      <c r="I227" s="168">
        <v>0</v>
      </c>
      <c r="J227" s="169"/>
      <c r="K227" s="38"/>
      <c r="L227" s="178"/>
      <c r="M227" s="176"/>
      <c r="N227" s="171"/>
      <c r="O227" s="171"/>
      <c r="P227" s="172"/>
      <c r="Q227" s="31"/>
      <c r="R227" s="31">
        <f t="shared" si="7"/>
        <v>0</v>
      </c>
    </row>
    <row r="228" spans="1:18" s="9" customFormat="1">
      <c r="A228" s="42">
        <v>857</v>
      </c>
      <c r="B228" s="30" t="s">
        <v>258</v>
      </c>
      <c r="C228" s="31"/>
      <c r="D228" s="164"/>
      <c r="E228" s="173"/>
      <c r="F228"/>
      <c r="G228" s="174"/>
      <c r="H228" s="178"/>
      <c r="I228" s="168">
        <v>0</v>
      </c>
      <c r="J228" s="169"/>
      <c r="K228" s="38"/>
      <c r="L228" s="178"/>
      <c r="M228" s="176"/>
      <c r="N228" s="171"/>
      <c r="O228" s="171"/>
      <c r="P228" s="172"/>
      <c r="Q228" s="31"/>
      <c r="R228" s="31">
        <f t="shared" si="7"/>
        <v>0</v>
      </c>
    </row>
    <row r="229" spans="1:18" s="9" customFormat="1" ht="12.75">
      <c r="A229" s="49">
        <v>858</v>
      </c>
      <c r="B229" s="30" t="s">
        <v>259</v>
      </c>
      <c r="C229" s="31">
        <v>15</v>
      </c>
      <c r="D229" s="164"/>
      <c r="E229" s="173">
        <v>2</v>
      </c>
      <c r="F229" s="34"/>
      <c r="G229" s="174"/>
      <c r="H229" s="178">
        <v>14</v>
      </c>
      <c r="I229" s="168">
        <v>10</v>
      </c>
      <c r="J229" s="169"/>
      <c r="K229" s="38"/>
      <c r="L229" s="178">
        <v>12</v>
      </c>
      <c r="M229" s="176"/>
      <c r="N229" s="171"/>
      <c r="O229" s="171"/>
      <c r="P229" s="172"/>
      <c r="Q229" s="31"/>
      <c r="R229" s="31">
        <f t="shared" si="7"/>
        <v>53</v>
      </c>
    </row>
    <row r="230" spans="1:18" s="9" customFormat="1" ht="12">
      <c r="A230" s="42">
        <v>860</v>
      </c>
      <c r="B230" s="30" t="s">
        <v>260</v>
      </c>
      <c r="C230" s="175">
        <f t="shared" ref="C230:Q230" si="9">C274</f>
        <v>2</v>
      </c>
      <c r="D230" s="175">
        <f t="shared" si="9"/>
        <v>0</v>
      </c>
      <c r="E230" s="175">
        <f t="shared" si="9"/>
        <v>0</v>
      </c>
      <c r="F230" s="175">
        <f t="shared" si="9"/>
        <v>0</v>
      </c>
      <c r="G230" s="175">
        <f t="shared" si="9"/>
        <v>0</v>
      </c>
      <c r="H230" s="175">
        <f t="shared" si="9"/>
        <v>6</v>
      </c>
      <c r="I230" s="175">
        <f t="shared" si="9"/>
        <v>46</v>
      </c>
      <c r="J230" s="175">
        <f t="shared" si="9"/>
        <v>1</v>
      </c>
      <c r="K230" s="175">
        <f t="shared" si="9"/>
        <v>0</v>
      </c>
      <c r="L230" s="175">
        <f t="shared" si="9"/>
        <v>4</v>
      </c>
      <c r="M230" s="175">
        <f t="shared" si="9"/>
        <v>6</v>
      </c>
      <c r="N230" s="175">
        <f t="shared" si="9"/>
        <v>2</v>
      </c>
      <c r="O230" s="175">
        <f t="shared" si="9"/>
        <v>0</v>
      </c>
      <c r="P230" s="175">
        <f t="shared" si="9"/>
        <v>0</v>
      </c>
      <c r="Q230" s="175">
        <f t="shared" si="9"/>
        <v>0</v>
      </c>
      <c r="R230" s="31">
        <f t="shared" si="7"/>
        <v>67</v>
      </c>
    </row>
    <row r="231" spans="1:18" s="9" customFormat="1" ht="12.75">
      <c r="A231" s="42">
        <v>881</v>
      </c>
      <c r="B231" s="30" t="s">
        <v>262</v>
      </c>
      <c r="C231" s="31">
        <v>2</v>
      </c>
      <c r="D231" s="164"/>
      <c r="E231" s="173"/>
      <c r="F231" s="34"/>
      <c r="G231" s="174">
        <v>1</v>
      </c>
      <c r="H231" s="178">
        <v>2</v>
      </c>
      <c r="I231" s="168">
        <v>31</v>
      </c>
      <c r="J231" s="169">
        <v>3</v>
      </c>
      <c r="K231" s="38"/>
      <c r="L231" s="178">
        <v>5</v>
      </c>
      <c r="M231" s="176">
        <v>6</v>
      </c>
      <c r="N231" s="171">
        <v>2</v>
      </c>
      <c r="O231" s="171"/>
      <c r="P231" s="172"/>
      <c r="Q231" s="31"/>
      <c r="R231" s="31">
        <f t="shared" si="7"/>
        <v>52</v>
      </c>
    </row>
    <row r="232" spans="1:18" s="9" customFormat="1" ht="12.75">
      <c r="A232" s="42">
        <v>883</v>
      </c>
      <c r="B232" s="43" t="s">
        <v>264</v>
      </c>
      <c r="C232" s="31"/>
      <c r="D232" s="164"/>
      <c r="E232" s="173"/>
      <c r="F232" s="34"/>
      <c r="G232" s="174"/>
      <c r="H232" s="178"/>
      <c r="I232" s="168">
        <v>0</v>
      </c>
      <c r="J232" s="169"/>
      <c r="K232" s="38"/>
      <c r="L232" s="178"/>
      <c r="M232" s="176"/>
      <c r="N232" s="171"/>
      <c r="O232" s="171"/>
      <c r="P232" s="172"/>
      <c r="Q232" s="31"/>
      <c r="R232" s="31">
        <f t="shared" si="7"/>
        <v>0</v>
      </c>
    </row>
    <row r="233" spans="1:18" s="9" customFormat="1" ht="12.75">
      <c r="A233" s="42">
        <v>884</v>
      </c>
      <c r="B233" s="30" t="s">
        <v>265</v>
      </c>
      <c r="C233" s="31"/>
      <c r="D233" s="164"/>
      <c r="E233" s="173">
        <v>6</v>
      </c>
      <c r="F233" s="34"/>
      <c r="G233" s="174">
        <v>3</v>
      </c>
      <c r="H233" s="178"/>
      <c r="I233" s="168">
        <v>1</v>
      </c>
      <c r="J233" s="169"/>
      <c r="K233" s="38"/>
      <c r="L233" s="178">
        <v>2</v>
      </c>
      <c r="M233" s="176">
        <v>5</v>
      </c>
      <c r="N233" s="171">
        <v>1</v>
      </c>
      <c r="O233" s="177"/>
      <c r="P233" s="172"/>
      <c r="Q233" s="31"/>
      <c r="R233" s="31">
        <f t="shared" si="7"/>
        <v>18</v>
      </c>
    </row>
    <row r="234" spans="1:18" s="9" customFormat="1" ht="12.75">
      <c r="A234" s="42">
        <v>885</v>
      </c>
      <c r="B234" s="43" t="s">
        <v>266</v>
      </c>
      <c r="C234" s="31"/>
      <c r="D234" s="164"/>
      <c r="E234" s="173"/>
      <c r="F234" s="34"/>
      <c r="G234" s="174">
        <v>1</v>
      </c>
      <c r="H234" s="178"/>
      <c r="I234" s="168">
        <v>0</v>
      </c>
      <c r="J234" s="169"/>
      <c r="K234" s="38"/>
      <c r="L234" s="178"/>
      <c r="M234" s="176"/>
      <c r="N234" s="171"/>
      <c r="O234" s="171"/>
      <c r="P234" s="172"/>
      <c r="Q234" s="31"/>
      <c r="R234" s="31">
        <f t="shared" ref="R234:R252" si="10">SUM(C234:P234)</f>
        <v>1</v>
      </c>
    </row>
    <row r="235" spans="1:18" s="9" customFormat="1" ht="12.75">
      <c r="A235" s="42">
        <v>890</v>
      </c>
      <c r="B235" s="30" t="s">
        <v>267</v>
      </c>
      <c r="C235" s="31">
        <v>38</v>
      </c>
      <c r="D235" s="164"/>
      <c r="E235" s="173">
        <v>255</v>
      </c>
      <c r="F235" s="34">
        <v>110</v>
      </c>
      <c r="G235" s="174">
        <v>99</v>
      </c>
      <c r="H235" s="178">
        <v>44</v>
      </c>
      <c r="I235" s="168">
        <v>26</v>
      </c>
      <c r="J235" s="169"/>
      <c r="K235" s="38"/>
      <c r="L235" s="178">
        <v>10</v>
      </c>
      <c r="M235" s="176">
        <v>13</v>
      </c>
      <c r="N235" s="171">
        <v>2</v>
      </c>
      <c r="O235" s="177"/>
      <c r="P235" s="172"/>
      <c r="Q235" s="31"/>
      <c r="R235" s="31">
        <f t="shared" si="10"/>
        <v>597</v>
      </c>
    </row>
    <row r="236" spans="1:18" s="9" customFormat="1" ht="12.75">
      <c r="A236" s="49">
        <v>894</v>
      </c>
      <c r="B236" s="30" t="s">
        <v>268</v>
      </c>
      <c r="C236" s="31">
        <v>45</v>
      </c>
      <c r="D236" s="164"/>
      <c r="E236" s="173">
        <v>1</v>
      </c>
      <c r="F236" s="34">
        <v>3</v>
      </c>
      <c r="G236" s="174">
        <v>11</v>
      </c>
      <c r="H236" s="178">
        <v>12</v>
      </c>
      <c r="I236" s="168">
        <v>27</v>
      </c>
      <c r="J236" s="169">
        <v>1</v>
      </c>
      <c r="K236" s="38"/>
      <c r="L236" s="178">
        <v>20</v>
      </c>
      <c r="M236" s="176">
        <v>4</v>
      </c>
      <c r="N236" s="171">
        <v>16</v>
      </c>
      <c r="O236" s="177"/>
      <c r="P236" s="172"/>
      <c r="Q236" s="31"/>
      <c r="R236" s="31">
        <f t="shared" si="10"/>
        <v>140</v>
      </c>
    </row>
    <row r="237" spans="1:18" s="9" customFormat="1" ht="12.75">
      <c r="A237" s="49">
        <v>895</v>
      </c>
      <c r="B237" s="30" t="s">
        <v>269</v>
      </c>
      <c r="C237" s="31">
        <v>2</v>
      </c>
      <c r="D237" s="164"/>
      <c r="E237" s="173"/>
      <c r="F237" s="34"/>
      <c r="G237" s="174"/>
      <c r="H237" s="178"/>
      <c r="I237" s="168">
        <v>0</v>
      </c>
      <c r="J237" s="169"/>
      <c r="K237" s="38"/>
      <c r="L237" s="178"/>
      <c r="M237" s="176"/>
      <c r="N237" s="171"/>
      <c r="O237" s="171"/>
      <c r="P237" s="172"/>
      <c r="Q237" s="31"/>
      <c r="R237" s="31">
        <f t="shared" si="10"/>
        <v>2</v>
      </c>
    </row>
    <row r="238" spans="1:18" s="9" customFormat="1" ht="12.75">
      <c r="A238" s="42">
        <v>897</v>
      </c>
      <c r="B238" s="30" t="s">
        <v>270</v>
      </c>
      <c r="C238" s="31">
        <v>30</v>
      </c>
      <c r="D238" s="164"/>
      <c r="E238" s="173">
        <v>2</v>
      </c>
      <c r="F238" s="34">
        <v>22</v>
      </c>
      <c r="G238" s="174">
        <v>14</v>
      </c>
      <c r="H238" s="178">
        <v>38</v>
      </c>
      <c r="I238" s="168">
        <v>37</v>
      </c>
      <c r="J238" s="169"/>
      <c r="K238" s="38"/>
      <c r="L238" s="178">
        <v>9</v>
      </c>
      <c r="M238" s="176"/>
      <c r="N238" s="171">
        <v>6</v>
      </c>
      <c r="O238" s="171"/>
      <c r="P238" s="172"/>
      <c r="Q238" s="31"/>
      <c r="R238" s="31">
        <f t="shared" si="10"/>
        <v>158</v>
      </c>
    </row>
    <row r="239" spans="1:18" s="9" customFormat="1" ht="12.75">
      <c r="A239" s="42">
        <v>898</v>
      </c>
      <c r="B239" s="30" t="s">
        <v>271</v>
      </c>
      <c r="C239" s="31">
        <v>6</v>
      </c>
      <c r="D239" s="164"/>
      <c r="E239" s="173"/>
      <c r="F239" s="34"/>
      <c r="G239" s="174">
        <v>1</v>
      </c>
      <c r="H239" s="178"/>
      <c r="I239" s="168">
        <v>7</v>
      </c>
      <c r="J239" s="169"/>
      <c r="K239" s="38"/>
      <c r="L239" s="178"/>
      <c r="M239" s="176"/>
      <c r="N239" s="171"/>
      <c r="O239" s="177"/>
      <c r="P239" s="172"/>
      <c r="Q239" s="31"/>
      <c r="R239" s="31">
        <f t="shared" si="10"/>
        <v>14</v>
      </c>
    </row>
    <row r="240" spans="1:18" s="9" customFormat="1" ht="12.75">
      <c r="A240" s="42">
        <v>900</v>
      </c>
      <c r="B240" s="30" t="s">
        <v>272</v>
      </c>
      <c r="C240" s="31"/>
      <c r="D240" s="164"/>
      <c r="E240" s="173"/>
      <c r="F240" s="34">
        <v>2</v>
      </c>
      <c r="G240" s="174"/>
      <c r="H240" s="178">
        <v>1</v>
      </c>
      <c r="I240" s="168">
        <v>0</v>
      </c>
      <c r="J240" s="169"/>
      <c r="K240" s="38"/>
      <c r="L240" s="178"/>
      <c r="M240" s="176"/>
      <c r="N240" s="171"/>
      <c r="O240" s="171"/>
      <c r="P240" s="172"/>
      <c r="Q240" s="31"/>
      <c r="R240" s="31">
        <f t="shared" si="10"/>
        <v>3</v>
      </c>
    </row>
    <row r="241" spans="1:18" s="9" customFormat="1" ht="12.75">
      <c r="A241" s="42">
        <v>903</v>
      </c>
      <c r="B241" s="30" t="s">
        <v>273</v>
      </c>
      <c r="C241" s="31">
        <v>6</v>
      </c>
      <c r="D241" s="164"/>
      <c r="E241" s="173"/>
      <c r="F241" s="34"/>
      <c r="G241" s="174">
        <v>6</v>
      </c>
      <c r="H241" s="178">
        <v>13</v>
      </c>
      <c r="I241" s="168">
        <v>31</v>
      </c>
      <c r="J241" s="169">
        <v>4</v>
      </c>
      <c r="K241" s="38"/>
      <c r="L241" s="178">
        <v>8</v>
      </c>
      <c r="M241" s="176"/>
      <c r="N241" s="171"/>
      <c r="O241" s="177"/>
      <c r="P241" s="172"/>
      <c r="Q241" s="31"/>
      <c r="R241" s="31">
        <f t="shared" si="10"/>
        <v>68</v>
      </c>
    </row>
    <row r="242" spans="1:18" s="9" customFormat="1" ht="12.75">
      <c r="A242" s="42">
        <v>908</v>
      </c>
      <c r="B242" s="30" t="s">
        <v>274</v>
      </c>
      <c r="C242" s="31">
        <v>12</v>
      </c>
      <c r="D242" s="164"/>
      <c r="E242" s="173">
        <v>2</v>
      </c>
      <c r="F242" s="34">
        <v>17</v>
      </c>
      <c r="G242" s="174">
        <v>7</v>
      </c>
      <c r="H242" s="178"/>
      <c r="I242" s="168">
        <v>2</v>
      </c>
      <c r="J242" s="169">
        <v>1</v>
      </c>
      <c r="K242" s="38"/>
      <c r="L242" s="178">
        <v>4</v>
      </c>
      <c r="M242" s="176">
        <v>3</v>
      </c>
      <c r="N242" s="171">
        <v>1</v>
      </c>
      <c r="O242" s="177"/>
      <c r="P242" s="172"/>
      <c r="Q242" s="31"/>
      <c r="R242" s="31">
        <f t="shared" si="10"/>
        <v>49</v>
      </c>
    </row>
    <row r="243" spans="1:18" s="9" customFormat="1" ht="12.75">
      <c r="A243" s="42">
        <v>913</v>
      </c>
      <c r="B243" s="30" t="s">
        <v>275</v>
      </c>
      <c r="C243" s="31"/>
      <c r="D243" s="164"/>
      <c r="E243" s="173"/>
      <c r="F243" s="34"/>
      <c r="G243" s="174"/>
      <c r="H243" s="178"/>
      <c r="I243" s="168">
        <v>0</v>
      </c>
      <c r="J243" s="169"/>
      <c r="K243" s="38"/>
      <c r="L243" s="178"/>
      <c r="M243" s="176"/>
      <c r="N243" s="171"/>
      <c r="O243" s="171"/>
      <c r="P243" s="172"/>
      <c r="Q243" s="31"/>
      <c r="R243" s="31">
        <f t="shared" si="10"/>
        <v>0</v>
      </c>
    </row>
    <row r="244" spans="1:18" s="9" customFormat="1" ht="12.75">
      <c r="A244" s="42">
        <v>919</v>
      </c>
      <c r="B244" s="43" t="s">
        <v>276</v>
      </c>
      <c r="C244" s="31"/>
      <c r="D244" s="164"/>
      <c r="E244" s="173"/>
      <c r="F244" s="34"/>
      <c r="G244" s="174"/>
      <c r="H244" s="178"/>
      <c r="I244" s="168">
        <v>0</v>
      </c>
      <c r="J244" s="169"/>
      <c r="K244" s="38"/>
      <c r="L244" s="178"/>
      <c r="M244" s="176"/>
      <c r="N244" s="171"/>
      <c r="O244" s="171"/>
      <c r="P244" s="172"/>
      <c r="Q244" s="31"/>
      <c r="R244" s="31">
        <f t="shared" si="10"/>
        <v>0</v>
      </c>
    </row>
    <row r="245" spans="1:18" s="9" customFormat="1" ht="12.75">
      <c r="A245" s="42">
        <v>922</v>
      </c>
      <c r="B245" s="30" t="s">
        <v>277</v>
      </c>
      <c r="C245" s="31"/>
      <c r="D245" s="164"/>
      <c r="E245" s="173"/>
      <c r="F245" s="34"/>
      <c r="G245" s="174">
        <v>7</v>
      </c>
      <c r="H245" s="178">
        <v>10</v>
      </c>
      <c r="I245" s="168">
        <v>0</v>
      </c>
      <c r="J245" s="169"/>
      <c r="K245" s="38"/>
      <c r="L245" s="178">
        <v>5</v>
      </c>
      <c r="M245" s="176"/>
      <c r="N245" s="171"/>
      <c r="O245" s="171"/>
      <c r="P245" s="172"/>
      <c r="Q245" s="31"/>
      <c r="R245" s="31">
        <f t="shared" si="10"/>
        <v>22</v>
      </c>
    </row>
    <row r="246" spans="1:18" s="9" customFormat="1" ht="12.75">
      <c r="A246" s="42">
        <v>923</v>
      </c>
      <c r="B246" s="30" t="s">
        <v>278</v>
      </c>
      <c r="C246" s="31">
        <v>4</v>
      </c>
      <c r="D246" s="164"/>
      <c r="E246" s="173">
        <v>14</v>
      </c>
      <c r="F246" s="34">
        <v>14</v>
      </c>
      <c r="G246" s="174">
        <v>3</v>
      </c>
      <c r="H246" s="178">
        <v>6</v>
      </c>
      <c r="I246" s="168">
        <v>13</v>
      </c>
      <c r="J246" s="169">
        <v>58</v>
      </c>
      <c r="K246" s="38"/>
      <c r="L246" s="178">
        <v>10</v>
      </c>
      <c r="M246" s="176">
        <v>7</v>
      </c>
      <c r="N246" s="171">
        <v>1</v>
      </c>
      <c r="O246" s="177"/>
      <c r="P246" s="172"/>
      <c r="Q246" s="31"/>
      <c r="R246" s="31">
        <f t="shared" si="10"/>
        <v>130</v>
      </c>
    </row>
    <row r="247" spans="1:18" s="9" customFormat="1" ht="12.75">
      <c r="A247" s="76">
        <v>924</v>
      </c>
      <c r="B247" s="30" t="s">
        <v>279</v>
      </c>
      <c r="C247" s="31"/>
      <c r="D247" s="164"/>
      <c r="E247" s="173"/>
      <c r="F247" s="34"/>
      <c r="G247" s="174"/>
      <c r="H247" s="178"/>
      <c r="I247" s="168">
        <v>0</v>
      </c>
      <c r="J247" s="169"/>
      <c r="K247" s="38"/>
      <c r="L247" s="178">
        <v>10</v>
      </c>
      <c r="M247" s="176"/>
      <c r="N247" s="171"/>
      <c r="O247" s="171"/>
      <c r="P247" s="172"/>
      <c r="Q247" s="31"/>
      <c r="R247" s="31">
        <f t="shared" si="10"/>
        <v>10</v>
      </c>
    </row>
    <row r="248" spans="1:18" s="9" customFormat="1" ht="12.75">
      <c r="A248" s="42">
        <v>929</v>
      </c>
      <c r="B248" s="30" t="s">
        <v>280</v>
      </c>
      <c r="C248" s="31"/>
      <c r="D248" s="164"/>
      <c r="E248" s="173"/>
      <c r="F248" s="34"/>
      <c r="G248" s="166">
        <v>7</v>
      </c>
      <c r="H248" s="185">
        <v>16</v>
      </c>
      <c r="I248" s="168">
        <v>17</v>
      </c>
      <c r="J248" s="169"/>
      <c r="K248" s="38"/>
      <c r="L248" s="185"/>
      <c r="M248" s="176"/>
      <c r="N248" s="171"/>
      <c r="O248" s="171"/>
      <c r="P248" s="172"/>
      <c r="Q248" s="31"/>
      <c r="R248" s="31">
        <f t="shared" si="10"/>
        <v>40</v>
      </c>
    </row>
    <row r="249" spans="1:18" s="9" customFormat="1" ht="12.75">
      <c r="A249" s="42">
        <v>930</v>
      </c>
      <c r="B249" s="30" t="s">
        <v>281</v>
      </c>
      <c r="C249" s="31"/>
      <c r="D249" s="164"/>
      <c r="E249" s="173">
        <v>3</v>
      </c>
      <c r="F249" s="34">
        <v>2</v>
      </c>
      <c r="G249" s="166">
        <v>3</v>
      </c>
      <c r="H249" s="185"/>
      <c r="I249" s="168">
        <v>0</v>
      </c>
      <c r="J249" s="169"/>
      <c r="K249" s="38"/>
      <c r="L249" s="185"/>
      <c r="M249" s="176"/>
      <c r="N249" s="171"/>
      <c r="O249" s="171"/>
      <c r="P249" s="172"/>
      <c r="Q249" s="31"/>
      <c r="R249" s="31">
        <f t="shared" si="10"/>
        <v>8</v>
      </c>
    </row>
    <row r="250" spans="1:18" s="9" customFormat="1" ht="12.75">
      <c r="A250" s="42">
        <v>932</v>
      </c>
      <c r="B250" s="30" t="s">
        <v>282</v>
      </c>
      <c r="C250" s="31"/>
      <c r="D250" s="164"/>
      <c r="E250" s="173">
        <v>2</v>
      </c>
      <c r="F250" s="34">
        <v>2</v>
      </c>
      <c r="G250" s="166">
        <v>1</v>
      </c>
      <c r="H250" s="185"/>
      <c r="I250" s="168">
        <v>11</v>
      </c>
      <c r="J250" s="169"/>
      <c r="K250" s="38"/>
      <c r="L250" s="185"/>
      <c r="M250" s="176"/>
      <c r="N250" s="171">
        <v>1</v>
      </c>
      <c r="O250" s="171"/>
      <c r="P250" s="172"/>
      <c r="Q250" s="31"/>
      <c r="R250" s="31">
        <f t="shared" si="10"/>
        <v>17</v>
      </c>
    </row>
    <row r="251" spans="1:18" s="9" customFormat="1" ht="12.75">
      <c r="A251" s="42">
        <v>935</v>
      </c>
      <c r="B251" s="30" t="s">
        <v>283</v>
      </c>
      <c r="C251" s="31"/>
      <c r="D251" s="164"/>
      <c r="E251" s="173"/>
      <c r="F251" s="34"/>
      <c r="G251" s="166">
        <v>6</v>
      </c>
      <c r="H251" s="185"/>
      <c r="I251" s="168">
        <v>7</v>
      </c>
      <c r="J251" s="169"/>
      <c r="K251" s="38"/>
      <c r="L251" s="185"/>
      <c r="M251" s="176"/>
      <c r="N251" s="171"/>
      <c r="O251" s="171"/>
      <c r="P251" s="172"/>
      <c r="Q251" s="31"/>
      <c r="R251" s="31">
        <f t="shared" si="10"/>
        <v>13</v>
      </c>
    </row>
    <row r="252" spans="1:18" s="9" customFormat="1" ht="12.75">
      <c r="A252" s="42">
        <v>937</v>
      </c>
      <c r="B252" s="30" t="s">
        <v>284</v>
      </c>
      <c r="C252" s="31">
        <v>14</v>
      </c>
      <c r="D252" s="164"/>
      <c r="E252" s="173">
        <v>42</v>
      </c>
      <c r="F252" s="34">
        <v>28</v>
      </c>
      <c r="G252" s="166">
        <v>6</v>
      </c>
      <c r="H252" s="185"/>
      <c r="I252" s="168">
        <v>15</v>
      </c>
      <c r="J252" s="169">
        <v>5</v>
      </c>
      <c r="K252" s="38"/>
      <c r="L252" s="185">
        <v>25</v>
      </c>
      <c r="M252" s="176">
        <v>2</v>
      </c>
      <c r="N252" s="171">
        <v>2</v>
      </c>
      <c r="O252" s="177"/>
      <c r="P252" s="172"/>
      <c r="Q252" s="31"/>
      <c r="R252" s="31">
        <f t="shared" si="10"/>
        <v>139</v>
      </c>
    </row>
    <row r="253" spans="1:18" s="9" customFormat="1" ht="12">
      <c r="A253" s="78">
        <f>COUNTA(A4:A252)-2</f>
        <v>247</v>
      </c>
      <c r="B253" s="79" t="s">
        <v>285</v>
      </c>
      <c r="C253" s="186">
        <f>COUNTIF(C4:C252,"&gt;0")</f>
        <v>90</v>
      </c>
      <c r="D253" s="186">
        <f>COUNTIF(D4:D252,"&gt;0")</f>
        <v>1</v>
      </c>
      <c r="E253" s="186">
        <v>55</v>
      </c>
      <c r="F253" s="186">
        <f t="shared" ref="F253:R253" si="11">COUNTIF(F4:F252,"&gt;0")</f>
        <v>49</v>
      </c>
      <c r="G253" s="186">
        <f t="shared" si="11"/>
        <v>71</v>
      </c>
      <c r="H253" s="186">
        <f t="shared" si="11"/>
        <v>68</v>
      </c>
      <c r="I253" s="186">
        <f t="shared" si="11"/>
        <v>80</v>
      </c>
      <c r="J253" s="186">
        <f t="shared" si="11"/>
        <v>49</v>
      </c>
      <c r="K253" s="186">
        <f t="shared" si="11"/>
        <v>0</v>
      </c>
      <c r="L253" s="186">
        <f t="shared" si="11"/>
        <v>81</v>
      </c>
      <c r="M253" s="186">
        <f t="shared" si="11"/>
        <v>55</v>
      </c>
      <c r="N253" s="186">
        <f t="shared" si="11"/>
        <v>47</v>
      </c>
      <c r="O253" s="186">
        <f t="shared" si="11"/>
        <v>0</v>
      </c>
      <c r="P253" s="187">
        <f t="shared" si="11"/>
        <v>0</v>
      </c>
      <c r="Q253" s="187">
        <f t="shared" si="11"/>
        <v>0</v>
      </c>
      <c r="R253" s="31">
        <f t="shared" si="11"/>
        <v>173</v>
      </c>
    </row>
    <row r="254" spans="1:18" s="9" customFormat="1" ht="12">
      <c r="A254" s="82" t="s">
        <v>286</v>
      </c>
      <c r="B254" s="79" t="s">
        <v>287</v>
      </c>
      <c r="C254" s="83">
        <f>SUM(C4:C252)</f>
        <v>957</v>
      </c>
      <c r="D254" s="83">
        <f>SUM(D4:D252)</f>
        <v>17</v>
      </c>
      <c r="E254" s="83">
        <v>1270</v>
      </c>
      <c r="F254" s="83">
        <f t="shared" ref="F254:R254" si="12">SUM(F4:F252)</f>
        <v>949</v>
      </c>
      <c r="G254" s="83">
        <f t="shared" si="12"/>
        <v>442</v>
      </c>
      <c r="H254" s="83">
        <f t="shared" si="12"/>
        <v>618</v>
      </c>
      <c r="I254" s="83">
        <f t="shared" si="12"/>
        <v>1013</v>
      </c>
      <c r="J254" s="83">
        <f t="shared" si="12"/>
        <v>378</v>
      </c>
      <c r="K254" s="83">
        <f t="shared" si="12"/>
        <v>0</v>
      </c>
      <c r="L254" s="83">
        <f t="shared" si="12"/>
        <v>1334</v>
      </c>
      <c r="M254" s="83">
        <f t="shared" si="12"/>
        <v>380</v>
      </c>
      <c r="N254" s="83">
        <f t="shared" si="12"/>
        <v>309</v>
      </c>
      <c r="O254" s="83">
        <f t="shared" si="12"/>
        <v>0</v>
      </c>
      <c r="P254" s="60">
        <f t="shared" si="12"/>
        <v>0</v>
      </c>
      <c r="Q254" s="60">
        <f t="shared" si="12"/>
        <v>0</v>
      </c>
      <c r="R254" s="60">
        <f t="shared" si="12"/>
        <v>7674</v>
      </c>
    </row>
    <row r="255" spans="1:18" s="9" customFormat="1">
      <c r="A255"/>
      <c r="B255"/>
      <c r="C255" s="84"/>
      <c r="D255" s="85"/>
      <c r="E255" s="85"/>
      <c r="F255" s="85"/>
      <c r="G255" s="188"/>
      <c r="H255" s="189"/>
      <c r="I255"/>
      <c r="J255" s="85"/>
      <c r="K255" s="85"/>
      <c r="L255" s="88"/>
      <c r="M255" s="373" t="s">
        <v>288</v>
      </c>
      <c r="N255" s="373"/>
      <c r="O255" s="373"/>
      <c r="P255" s="373"/>
      <c r="Q255" s="373"/>
      <c r="R255" s="60">
        <f>AVERAGE(C253:O253)</f>
        <v>49.692307692307693</v>
      </c>
    </row>
    <row r="256" spans="1:18" s="9" customFormat="1">
      <c r="A256" s="89"/>
      <c r="B256" s="90"/>
      <c r="C256" s="85"/>
      <c r="D256" s="85"/>
      <c r="E256" s="85"/>
      <c r="F256" s="85"/>
      <c r="G256" s="190"/>
      <c r="H256" s="189"/>
      <c r="I256"/>
      <c r="J256" s="85"/>
      <c r="K256" s="85"/>
      <c r="L256"/>
      <c r="M256" s="373" t="s">
        <v>289</v>
      </c>
      <c r="N256" s="373"/>
      <c r="O256" s="373"/>
      <c r="P256" s="373"/>
      <c r="Q256" s="373"/>
      <c r="R256" s="60">
        <f>AVERAGE(D254:O254)</f>
        <v>559.16666666666663</v>
      </c>
    </row>
    <row r="257" spans="1:1024" s="9" customFormat="1">
      <c r="A257" s="92">
        <v>214</v>
      </c>
      <c r="B257" s="374" t="s">
        <v>290</v>
      </c>
      <c r="C257" s="374"/>
      <c r="D257"/>
      <c r="E257"/>
      <c r="F257"/>
      <c r="G257"/>
      <c r="H257" s="189"/>
      <c r="I257"/>
      <c r="J257"/>
      <c r="K257"/>
      <c r="L257" s="93"/>
      <c r="M257" s="53"/>
      <c r="N257"/>
      <c r="O257"/>
      <c r="P257"/>
      <c r="Q257" s="94"/>
      <c r="R257"/>
    </row>
    <row r="258" spans="1:1024" s="9" customFormat="1" ht="12.75">
      <c r="A258" s="92"/>
      <c r="B258" s="54" t="s">
        <v>291</v>
      </c>
      <c r="C258" s="191">
        <v>4</v>
      </c>
      <c r="D258" s="187"/>
      <c r="E258" s="31">
        <v>2</v>
      </c>
      <c r="F258" s="187"/>
      <c r="G258" s="192">
        <v>1</v>
      </c>
      <c r="H258" s="171">
        <v>2</v>
      </c>
      <c r="I258" s="193">
        <v>4</v>
      </c>
      <c r="J258" s="194">
        <v>4</v>
      </c>
      <c r="K258" s="187"/>
      <c r="L258" s="171">
        <v>1</v>
      </c>
      <c r="M258" s="186">
        <v>1</v>
      </c>
      <c r="N258" s="187"/>
      <c r="O258" s="187"/>
      <c r="P258" s="187"/>
      <c r="Q258" s="195"/>
      <c r="R258" s="187">
        <f>SUM(C258:O258)</f>
        <v>19</v>
      </c>
    </row>
    <row r="259" spans="1:1024" s="9" customFormat="1" ht="12.75">
      <c r="A259" s="92"/>
      <c r="B259" s="99" t="s">
        <v>292</v>
      </c>
      <c r="C259" s="99"/>
      <c r="D259" s="99"/>
      <c r="E259" s="99"/>
      <c r="F259" s="99"/>
      <c r="G259" s="196"/>
      <c r="H259" s="197"/>
      <c r="I259" s="198"/>
      <c r="J259" s="199"/>
      <c r="K259" s="99"/>
      <c r="L259" s="197"/>
      <c r="M259" s="103"/>
      <c r="N259" s="99"/>
      <c r="O259" s="104"/>
      <c r="P259" s="104"/>
      <c r="Q259" s="105"/>
      <c r="R259" s="200">
        <f>SUM(C259:O259)</f>
        <v>0</v>
      </c>
    </row>
    <row r="260" spans="1:1024" s="9" customFormat="1" ht="12">
      <c r="A260" s="92"/>
      <c r="B260" s="107" t="s">
        <v>293</v>
      </c>
      <c r="C260" s="108">
        <f t="shared" ref="C260:N260" si="13">SUM(C258:C259)</f>
        <v>4</v>
      </c>
      <c r="D260" s="191">
        <f t="shared" si="13"/>
        <v>0</v>
      </c>
      <c r="E260" s="201">
        <f t="shared" si="13"/>
        <v>2</v>
      </c>
      <c r="F260" s="202">
        <f t="shared" si="13"/>
        <v>0</v>
      </c>
      <c r="G260" s="202">
        <f t="shared" si="13"/>
        <v>1</v>
      </c>
      <c r="H260" s="191">
        <f t="shared" si="13"/>
        <v>2</v>
      </c>
      <c r="I260" s="201">
        <f t="shared" si="13"/>
        <v>4</v>
      </c>
      <c r="J260" s="201">
        <f t="shared" si="13"/>
        <v>4</v>
      </c>
      <c r="K260" s="191">
        <f t="shared" si="13"/>
        <v>0</v>
      </c>
      <c r="L260" s="191">
        <f t="shared" si="13"/>
        <v>1</v>
      </c>
      <c r="M260" s="203">
        <f t="shared" si="13"/>
        <v>1</v>
      </c>
      <c r="N260" s="191">
        <f t="shared" si="13"/>
        <v>0</v>
      </c>
      <c r="O260" s="191"/>
      <c r="P260" s="191"/>
      <c r="Q260" s="204">
        <f>SUM(Q258:Q259)</f>
        <v>0</v>
      </c>
      <c r="R260" s="191">
        <f>SUM(C260:O260)</f>
        <v>19</v>
      </c>
    </row>
    <row r="261" spans="1:1024" s="9" customFormat="1">
      <c r="A261" s="89"/>
      <c r="B261" s="113"/>
      <c r="C261" s="85"/>
      <c r="D261" s="114"/>
      <c r="E261"/>
      <c r="F261"/>
      <c r="G261" s="188"/>
      <c r="H261" s="189"/>
      <c r="I261" s="205"/>
      <c r="J261" s="206"/>
      <c r="K261"/>
      <c r="L261" s="207"/>
      <c r="M261" s="53"/>
      <c r="N261"/>
      <c r="O261"/>
      <c r="P261"/>
      <c r="Q261" s="117"/>
      <c r="R261"/>
    </row>
    <row r="262" spans="1:1024" s="9" customFormat="1">
      <c r="A262" s="92">
        <v>769</v>
      </c>
      <c r="B262" s="374" t="s">
        <v>294</v>
      </c>
      <c r="C262" s="374"/>
      <c r="D262"/>
      <c r="E262"/>
      <c r="F262"/>
      <c r="G262" s="208"/>
      <c r="H262" s="189"/>
      <c r="I262" s="205"/>
      <c r="J262" s="206"/>
      <c r="K262"/>
      <c r="L262" s="207"/>
      <c r="M262" s="53"/>
      <c r="N262"/>
      <c r="O262"/>
      <c r="P262"/>
      <c r="Q262" s="117"/>
      <c r="R262"/>
    </row>
    <row r="263" spans="1:1024">
      <c r="A263" s="92"/>
      <c r="B263" s="119" t="s">
        <v>295</v>
      </c>
      <c r="C263" s="201">
        <v>2</v>
      </c>
      <c r="D263" s="201"/>
      <c r="E263" s="31">
        <v>16</v>
      </c>
      <c r="F263" s="201"/>
      <c r="G263" s="209"/>
      <c r="H263" s="171"/>
      <c r="I263" s="193"/>
      <c r="J263" s="194"/>
      <c r="K263" s="201"/>
      <c r="L263" s="171"/>
      <c r="M263" s="210"/>
      <c r="N263" s="201"/>
      <c r="O263" s="201"/>
      <c r="P263" s="201"/>
      <c r="Q263" s="195"/>
      <c r="R263" s="187">
        <f>SUM(C263:O263)</f>
        <v>18</v>
      </c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>
      <c r="A264" s="92"/>
      <c r="B264" s="54" t="s">
        <v>296</v>
      </c>
      <c r="C264" s="54"/>
      <c r="D264" s="54"/>
      <c r="E264" s="31"/>
      <c r="F264" s="54">
        <v>2</v>
      </c>
      <c r="G264" s="192">
        <v>3</v>
      </c>
      <c r="H264" s="171">
        <v>10</v>
      </c>
      <c r="I264" s="193">
        <v>67</v>
      </c>
      <c r="J264" s="194">
        <v>1</v>
      </c>
      <c r="K264" s="54"/>
      <c r="L264" s="171">
        <v>4</v>
      </c>
      <c r="M264" s="122">
        <v>4</v>
      </c>
      <c r="N264" s="54">
        <v>11</v>
      </c>
      <c r="O264" s="54"/>
      <c r="P264" s="54"/>
      <c r="Q264" s="123"/>
      <c r="R264" s="187">
        <f>SUM(C264:O264)</f>
        <v>102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>
      <c r="A265" s="92"/>
      <c r="B265" s="99" t="s">
        <v>297</v>
      </c>
      <c r="C265" s="99"/>
      <c r="D265" s="99"/>
      <c r="E265" s="99"/>
      <c r="F265" s="99"/>
      <c r="G265" s="196"/>
      <c r="H265" s="197"/>
      <c r="I265" s="198"/>
      <c r="J265" s="199">
        <v>1</v>
      </c>
      <c r="K265" s="99"/>
      <c r="L265" s="197"/>
      <c r="M265" s="103"/>
      <c r="N265" s="99"/>
      <c r="O265" s="99"/>
      <c r="P265" s="99"/>
      <c r="Q265" s="124"/>
      <c r="R265" s="200">
        <f>SUM(C265:O265)</f>
        <v>1</v>
      </c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>
      <c r="A266" s="92"/>
      <c r="B266" s="125" t="s">
        <v>298</v>
      </c>
      <c r="C266" s="108">
        <f t="shared" ref="C266:N266" si="14">SUM(C263:C265)</f>
        <v>2</v>
      </c>
      <c r="D266" s="191">
        <f t="shared" si="14"/>
        <v>0</v>
      </c>
      <c r="E266" s="191">
        <f t="shared" si="14"/>
        <v>16</v>
      </c>
      <c r="F266" s="202">
        <f t="shared" si="14"/>
        <v>2</v>
      </c>
      <c r="G266" s="202">
        <f t="shared" si="14"/>
        <v>3</v>
      </c>
      <c r="H266" s="191">
        <f t="shared" si="14"/>
        <v>10</v>
      </c>
      <c r="I266" s="191">
        <f t="shared" si="14"/>
        <v>67</v>
      </c>
      <c r="J266" s="191">
        <f t="shared" si="14"/>
        <v>2</v>
      </c>
      <c r="K266" s="191">
        <f t="shared" si="14"/>
        <v>0</v>
      </c>
      <c r="L266" s="191">
        <f t="shared" si="14"/>
        <v>4</v>
      </c>
      <c r="M266" s="203">
        <f t="shared" si="14"/>
        <v>4</v>
      </c>
      <c r="N266" s="191">
        <f t="shared" si="14"/>
        <v>11</v>
      </c>
      <c r="O266" s="191"/>
      <c r="P266" s="191"/>
      <c r="Q266" s="204">
        <f>SUM(Q263:Q265)</f>
        <v>0</v>
      </c>
      <c r="R266" s="191">
        <f>SUM(C266:O266)</f>
        <v>121</v>
      </c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>
      <c r="A267" s="89"/>
      <c r="B267" s="113"/>
      <c r="C267" s="85"/>
      <c r="D267" s="114"/>
      <c r="E267"/>
      <c r="F267"/>
      <c r="G267" s="211"/>
      <c r="H267" s="189"/>
      <c r="I267" s="205"/>
      <c r="J267" s="206"/>
      <c r="K267"/>
      <c r="L267" s="207"/>
      <c r="M267" s="53"/>
      <c r="N267"/>
      <c r="O267"/>
      <c r="P267"/>
      <c r="Q267" s="11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>
      <c r="A268" s="92">
        <v>860</v>
      </c>
      <c r="B268" s="374" t="s">
        <v>299</v>
      </c>
      <c r="C268" s="374"/>
      <c r="D268"/>
      <c r="E268"/>
      <c r="F268"/>
      <c r="G268" s="212"/>
      <c r="H268" s="189"/>
      <c r="I268" s="205"/>
      <c r="J268" s="206"/>
      <c r="K268"/>
      <c r="L268" s="207"/>
      <c r="M268" s="53"/>
      <c r="N268"/>
      <c r="O268"/>
      <c r="P268"/>
      <c r="Q268" s="11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>
      <c r="A269" s="92"/>
      <c r="B269" s="54" t="s">
        <v>300</v>
      </c>
      <c r="C269" s="187">
        <v>2</v>
      </c>
      <c r="D269" s="187"/>
      <c r="E269" s="31"/>
      <c r="F269" s="187"/>
      <c r="G269" s="192"/>
      <c r="H269" s="171"/>
      <c r="I269" s="193">
        <v>46</v>
      </c>
      <c r="J269" s="194">
        <v>1</v>
      </c>
      <c r="K269" s="187"/>
      <c r="L269" s="171"/>
      <c r="M269" s="186">
        <v>6</v>
      </c>
      <c r="N269" s="187">
        <v>2</v>
      </c>
      <c r="O269" s="187"/>
      <c r="P269" s="187"/>
      <c r="Q269" s="195"/>
      <c r="R269" s="187">
        <f t="shared" ref="R269:R274" si="15">SUM(C269:O269)</f>
        <v>57</v>
      </c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>
      <c r="A270" s="92"/>
      <c r="B270" s="31" t="s">
        <v>301</v>
      </c>
      <c r="C270" s="31"/>
      <c r="D270" s="31"/>
      <c r="E270" s="31"/>
      <c r="F270" s="31"/>
      <c r="G270" s="192"/>
      <c r="H270" s="171">
        <v>6</v>
      </c>
      <c r="I270" s="193"/>
      <c r="J270" s="194"/>
      <c r="K270" s="31"/>
      <c r="L270" s="171">
        <v>4</v>
      </c>
      <c r="M270" s="128"/>
      <c r="N270" s="31"/>
      <c r="O270" s="31"/>
      <c r="P270" s="31"/>
      <c r="Q270" s="69"/>
      <c r="R270" s="187">
        <f t="shared" si="15"/>
        <v>10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>
      <c r="A271" s="92"/>
      <c r="B271" s="31" t="s">
        <v>302</v>
      </c>
      <c r="C271" s="31"/>
      <c r="D271" s="31"/>
      <c r="E271" s="31"/>
      <c r="F271" s="31"/>
      <c r="G271" s="192"/>
      <c r="H271" s="171"/>
      <c r="I271" s="193"/>
      <c r="J271" s="194"/>
      <c r="K271" s="31"/>
      <c r="L271" s="171"/>
      <c r="M271" s="128"/>
      <c r="N271" s="31"/>
      <c r="O271" s="31"/>
      <c r="P271" s="31"/>
      <c r="Q271" s="69"/>
      <c r="R271" s="187">
        <f t="shared" si="15"/>
        <v>0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>
      <c r="A272" s="92"/>
      <c r="B272" s="31" t="s">
        <v>303</v>
      </c>
      <c r="C272" s="31"/>
      <c r="D272" s="31"/>
      <c r="E272" s="31"/>
      <c r="F272" s="31"/>
      <c r="G272" s="192"/>
      <c r="H272" s="171"/>
      <c r="I272" s="193"/>
      <c r="J272" s="194"/>
      <c r="K272" s="31"/>
      <c r="L272" s="171"/>
      <c r="M272" s="128"/>
      <c r="N272" s="31"/>
      <c r="O272" s="31"/>
      <c r="P272" s="31"/>
      <c r="Q272" s="69"/>
      <c r="R272" s="187">
        <f t="shared" si="15"/>
        <v>0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>
      <c r="A273" s="92"/>
      <c r="B273" s="99" t="s">
        <v>304</v>
      </c>
      <c r="C273" s="99"/>
      <c r="D273" s="99"/>
      <c r="E273" s="99"/>
      <c r="F273" s="99"/>
      <c r="G273" s="196"/>
      <c r="H273" s="197"/>
      <c r="I273" s="198"/>
      <c r="J273" s="199"/>
      <c r="K273" s="99"/>
      <c r="L273" s="197"/>
      <c r="M273" s="103"/>
      <c r="N273" s="99"/>
      <c r="O273" s="99"/>
      <c r="P273" s="99"/>
      <c r="Q273" s="124"/>
      <c r="R273" s="200">
        <f t="shared" si="15"/>
        <v>0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>
      <c r="A274" s="92"/>
      <c r="B274" s="107" t="s">
        <v>305</v>
      </c>
      <c r="C274" s="191">
        <f t="shared" ref="C274:N274" si="16">SUM(C269:C273)</f>
        <v>2</v>
      </c>
      <c r="D274" s="191">
        <f t="shared" si="16"/>
        <v>0</v>
      </c>
      <c r="E274" s="191">
        <f t="shared" si="16"/>
        <v>0</v>
      </c>
      <c r="F274" s="202">
        <f t="shared" si="16"/>
        <v>0</v>
      </c>
      <c r="G274" s="202">
        <f t="shared" si="16"/>
        <v>0</v>
      </c>
      <c r="H274" s="191">
        <f t="shared" si="16"/>
        <v>6</v>
      </c>
      <c r="I274" s="191">
        <f t="shared" si="16"/>
        <v>46</v>
      </c>
      <c r="J274" s="191">
        <f t="shared" si="16"/>
        <v>1</v>
      </c>
      <c r="K274" s="191">
        <f t="shared" si="16"/>
        <v>0</v>
      </c>
      <c r="L274" s="191">
        <f t="shared" si="16"/>
        <v>4</v>
      </c>
      <c r="M274" s="203">
        <f t="shared" si="16"/>
        <v>6</v>
      </c>
      <c r="N274" s="191">
        <f t="shared" si="16"/>
        <v>2</v>
      </c>
      <c r="O274" s="191"/>
      <c r="P274" s="191"/>
      <c r="Q274" s="204">
        <f>SUM(Q269:Q273)</f>
        <v>0</v>
      </c>
      <c r="R274" s="191">
        <f t="shared" si="15"/>
        <v>67</v>
      </c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>
      <c r="A275"/>
      <c r="B275" s="213"/>
      <c r="C275"/>
      <c r="D275"/>
      <c r="E275"/>
      <c r="F275"/>
      <c r="G275"/>
      <c r="H275" s="214"/>
      <c r="I275"/>
      <c r="J275"/>
      <c r="K275"/>
      <c r="L275"/>
      <c r="M275" s="53"/>
      <c r="N275"/>
      <c r="O275"/>
      <c r="P275"/>
      <c r="Q275" s="117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>
      <c r="A276"/>
      <c r="B276"/>
      <c r="C276"/>
      <c r="D276"/>
      <c r="E276"/>
      <c r="F276"/>
      <c r="G276"/>
      <c r="H276" s="214"/>
      <c r="I276"/>
      <c r="J276"/>
      <c r="K276"/>
      <c r="L276"/>
      <c r="M276" s="53"/>
      <c r="N276"/>
      <c r="O276"/>
      <c r="P276"/>
      <c r="Q276" s="94"/>
      <c r="R276"/>
      <c r="S276"/>
      <c r="T276" s="214"/>
      <c r="U276" s="214"/>
      <c r="V276" s="214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>
      <c r="A277"/>
      <c r="B277" s="131" t="s">
        <v>306</v>
      </c>
      <c r="C277"/>
      <c r="D277"/>
      <c r="E277"/>
      <c r="F277"/>
      <c r="G277"/>
      <c r="H277"/>
      <c r="I277"/>
      <c r="J277"/>
      <c r="K277"/>
      <c r="L277"/>
      <c r="M277" s="53"/>
      <c r="N277"/>
      <c r="O277"/>
      <c r="P277"/>
      <c r="Q277" s="94"/>
      <c r="R277" s="13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s="139" customFormat="1" ht="12.75">
      <c r="A278" s="133"/>
      <c r="B278" s="215" t="s">
        <v>307</v>
      </c>
      <c r="C278" s="216">
        <v>5</v>
      </c>
      <c r="D278" s="217">
        <v>1</v>
      </c>
      <c r="E278" s="217">
        <v>2</v>
      </c>
      <c r="F278" s="218">
        <v>7</v>
      </c>
      <c r="G278" s="217">
        <v>3</v>
      </c>
      <c r="H278" s="218">
        <v>2</v>
      </c>
      <c r="I278" s="219">
        <v>2</v>
      </c>
      <c r="J278" s="217">
        <v>2</v>
      </c>
      <c r="K278" s="220"/>
      <c r="L278" s="217">
        <v>1</v>
      </c>
      <c r="M278" s="220">
        <v>3</v>
      </c>
      <c r="N278" s="217">
        <v>1</v>
      </c>
      <c r="O278" s="217"/>
      <c r="P278" s="217"/>
      <c r="Q278" s="217"/>
      <c r="R278" s="217">
        <f t="shared" ref="R278:R287" si="17">SUM(C278:Q278)</f>
        <v>29</v>
      </c>
    </row>
    <row r="279" spans="1:1024" s="139" customFormat="1" ht="12.75">
      <c r="A279" s="133"/>
      <c r="B279" s="215" t="s">
        <v>308</v>
      </c>
      <c r="C279" s="216">
        <v>1</v>
      </c>
      <c r="D279" s="217">
        <v>1</v>
      </c>
      <c r="E279" s="217">
        <v>1</v>
      </c>
      <c r="F279" s="218">
        <v>3</v>
      </c>
      <c r="G279" s="217">
        <v>1</v>
      </c>
      <c r="H279" s="218">
        <v>2</v>
      </c>
      <c r="I279" s="219">
        <v>1</v>
      </c>
      <c r="J279" s="217">
        <v>1</v>
      </c>
      <c r="K279" s="220"/>
      <c r="L279" s="217">
        <v>1</v>
      </c>
      <c r="M279" s="220">
        <v>1</v>
      </c>
      <c r="N279" s="217">
        <v>1</v>
      </c>
      <c r="O279" s="217"/>
      <c r="P279" s="217"/>
      <c r="Q279" s="217"/>
      <c r="R279" s="217">
        <f t="shared" si="17"/>
        <v>14</v>
      </c>
    </row>
    <row r="280" spans="1:1024">
      <c r="A280" s="221"/>
      <c r="B280" s="141" t="s">
        <v>309</v>
      </c>
      <c r="C280" s="222">
        <v>5</v>
      </c>
      <c r="D280" s="223">
        <v>0.5</v>
      </c>
      <c r="E280" s="223">
        <v>6</v>
      </c>
      <c r="F280" s="224">
        <v>11</v>
      </c>
      <c r="G280" s="223">
        <v>2.5</v>
      </c>
      <c r="H280" s="224">
        <v>3</v>
      </c>
      <c r="I280" s="225">
        <v>13.5</v>
      </c>
      <c r="J280" s="223">
        <v>3</v>
      </c>
      <c r="K280" s="226"/>
      <c r="L280" s="223">
        <v>6</v>
      </c>
      <c r="M280" s="226">
        <v>1</v>
      </c>
      <c r="N280" s="223">
        <v>1.5</v>
      </c>
      <c r="O280" s="223"/>
      <c r="P280" s="223"/>
      <c r="Q280" s="223"/>
      <c r="R280" s="223">
        <f t="shared" si="17"/>
        <v>53</v>
      </c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s="227" customFormat="1" ht="12.75">
      <c r="A281" s="221"/>
      <c r="B281" s="141" t="s">
        <v>310</v>
      </c>
      <c r="C281" s="222">
        <v>4</v>
      </c>
      <c r="D281" s="223"/>
      <c r="E281" s="223"/>
      <c r="F281" s="223">
        <v>2.2999999999999998</v>
      </c>
      <c r="G281" s="223">
        <v>8.5</v>
      </c>
      <c r="H281" s="224">
        <v>5</v>
      </c>
      <c r="I281" s="225">
        <v>6</v>
      </c>
      <c r="J281" s="223">
        <v>3</v>
      </c>
      <c r="K281" s="226"/>
      <c r="L281" s="223">
        <v>9</v>
      </c>
      <c r="M281" s="226">
        <v>9</v>
      </c>
      <c r="N281" s="223">
        <v>4</v>
      </c>
      <c r="O281" s="223"/>
      <c r="P281" s="223"/>
      <c r="Q281" s="223"/>
      <c r="R281" s="223">
        <f t="shared" si="17"/>
        <v>50.8</v>
      </c>
    </row>
    <row r="282" spans="1:1024" s="139" customFormat="1" ht="12.75">
      <c r="A282" s="221"/>
      <c r="B282" s="215" t="s">
        <v>311</v>
      </c>
      <c r="C282" s="222"/>
      <c r="D282" s="223"/>
      <c r="E282" s="223">
        <v>1</v>
      </c>
      <c r="F282" s="223"/>
      <c r="G282" s="223"/>
      <c r="H282" s="224"/>
      <c r="I282" s="225"/>
      <c r="J282" s="223"/>
      <c r="K282" s="226"/>
      <c r="L282" s="223"/>
      <c r="M282" s="226"/>
      <c r="N282" s="223"/>
      <c r="O282" s="223"/>
      <c r="P282" s="223"/>
      <c r="Q282" s="223"/>
      <c r="R282" s="223">
        <f t="shared" si="17"/>
        <v>1</v>
      </c>
    </row>
    <row r="283" spans="1:1024">
      <c r="A283" s="221"/>
      <c r="B283" s="215" t="s">
        <v>312</v>
      </c>
      <c r="C283" s="222">
        <v>2</v>
      </c>
      <c r="D283" s="223">
        <v>0.25</v>
      </c>
      <c r="E283" s="223"/>
      <c r="F283" s="223">
        <v>5.5</v>
      </c>
      <c r="G283" s="223">
        <v>0.5</v>
      </c>
      <c r="H283" s="224">
        <v>3</v>
      </c>
      <c r="I283" s="225">
        <v>5.5</v>
      </c>
      <c r="J283" s="223">
        <v>2</v>
      </c>
      <c r="K283" s="226"/>
      <c r="L283" s="223">
        <v>5</v>
      </c>
      <c r="M283" s="226">
        <v>1</v>
      </c>
      <c r="N283" s="223">
        <v>3</v>
      </c>
      <c r="O283" s="223"/>
      <c r="P283" s="223"/>
      <c r="Q283" s="223"/>
      <c r="R283" s="223">
        <f t="shared" si="17"/>
        <v>27.75</v>
      </c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>
      <c r="A284" s="221"/>
      <c r="B284" s="215" t="s">
        <v>313</v>
      </c>
      <c r="C284" s="222">
        <v>135</v>
      </c>
      <c r="D284" s="223"/>
      <c r="E284" s="223"/>
      <c r="F284" s="223">
        <v>54.5</v>
      </c>
      <c r="G284" s="223">
        <v>74.099999999999994</v>
      </c>
      <c r="H284" s="223">
        <v>78</v>
      </c>
      <c r="I284" s="223">
        <v>108</v>
      </c>
      <c r="J284" s="223">
        <v>26</v>
      </c>
      <c r="K284" s="226"/>
      <c r="L284" s="223">
        <v>80</v>
      </c>
      <c r="M284" s="226">
        <v>108</v>
      </c>
      <c r="N284" s="223">
        <v>61</v>
      </c>
      <c r="O284" s="223"/>
      <c r="P284" s="223"/>
      <c r="Q284" s="223"/>
      <c r="R284" s="223">
        <f t="shared" si="17"/>
        <v>724.6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>
      <c r="A285" s="228"/>
      <c r="B285" s="215" t="s">
        <v>314</v>
      </c>
      <c r="C285" s="222"/>
      <c r="D285" s="223"/>
      <c r="E285" s="223"/>
      <c r="F285" s="223"/>
      <c r="G285" s="223"/>
      <c r="H285" s="223"/>
      <c r="I285" s="223"/>
      <c r="J285" s="223"/>
      <c r="K285" s="226"/>
      <c r="L285" s="223"/>
      <c r="M285" s="226"/>
      <c r="N285" s="223"/>
      <c r="O285" s="223"/>
      <c r="P285" s="223"/>
      <c r="Q285" s="223"/>
      <c r="R285" s="223">
        <f t="shared" si="17"/>
        <v>0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>
      <c r="A286" s="133"/>
      <c r="B286" s="215" t="s">
        <v>315</v>
      </c>
      <c r="C286" s="222">
        <f>C280+C281+C282</f>
        <v>9</v>
      </c>
      <c r="D286" s="222">
        <f>D280+D281+D282</f>
        <v>0.5</v>
      </c>
      <c r="E286" s="229">
        <v>7</v>
      </c>
      <c r="F286" s="229">
        <f t="shared" ref="F286:Q286" si="18">F280+F281+F282</f>
        <v>13.3</v>
      </c>
      <c r="G286" s="229">
        <f t="shared" si="18"/>
        <v>11</v>
      </c>
      <c r="H286" s="229">
        <f t="shared" si="18"/>
        <v>8</v>
      </c>
      <c r="I286" s="229">
        <f t="shared" si="18"/>
        <v>19.5</v>
      </c>
      <c r="J286" s="229">
        <f t="shared" si="18"/>
        <v>6</v>
      </c>
      <c r="K286" s="229">
        <f t="shared" si="18"/>
        <v>0</v>
      </c>
      <c r="L286" s="229">
        <f t="shared" si="18"/>
        <v>15</v>
      </c>
      <c r="M286" s="230">
        <f t="shared" si="18"/>
        <v>10</v>
      </c>
      <c r="N286" s="229">
        <f t="shared" si="18"/>
        <v>5.5</v>
      </c>
      <c r="O286" s="229">
        <f t="shared" si="18"/>
        <v>0</v>
      </c>
      <c r="P286" s="229">
        <f t="shared" si="18"/>
        <v>0</v>
      </c>
      <c r="Q286" s="229">
        <f t="shared" si="18"/>
        <v>0</v>
      </c>
      <c r="R286" s="223">
        <f t="shared" si="17"/>
        <v>104.8</v>
      </c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>
      <c r="A287" s="133"/>
      <c r="B287" s="215" t="s">
        <v>316</v>
      </c>
      <c r="C287" s="222">
        <f>C283+C284+C285</f>
        <v>137</v>
      </c>
      <c r="D287" s="222">
        <f>D283+D284+D285</f>
        <v>0.25</v>
      </c>
      <c r="E287" s="229">
        <v>26</v>
      </c>
      <c r="F287" s="229">
        <f t="shared" ref="F287:Q287" si="19">F283+F284+F285</f>
        <v>60</v>
      </c>
      <c r="G287" s="229">
        <f t="shared" si="19"/>
        <v>74.599999999999994</v>
      </c>
      <c r="H287" s="229">
        <f t="shared" si="19"/>
        <v>81</v>
      </c>
      <c r="I287" s="229">
        <f t="shared" si="19"/>
        <v>113.5</v>
      </c>
      <c r="J287" s="229">
        <f t="shared" si="19"/>
        <v>28</v>
      </c>
      <c r="K287" s="229">
        <f t="shared" si="19"/>
        <v>0</v>
      </c>
      <c r="L287" s="229">
        <f t="shared" si="19"/>
        <v>85</v>
      </c>
      <c r="M287" s="230">
        <f t="shared" si="19"/>
        <v>109</v>
      </c>
      <c r="N287" s="229">
        <f t="shared" si="19"/>
        <v>64</v>
      </c>
      <c r="O287" s="229">
        <f t="shared" si="19"/>
        <v>0</v>
      </c>
      <c r="P287" s="229">
        <f t="shared" si="19"/>
        <v>0</v>
      </c>
      <c r="Q287" s="229">
        <f t="shared" si="19"/>
        <v>0</v>
      </c>
      <c r="R287" s="223">
        <f t="shared" si="17"/>
        <v>778.35</v>
      </c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s="155" customFormat="1" ht="11.25">
      <c r="A288" s="150"/>
      <c r="B288" s="231"/>
      <c r="C288" s="232"/>
      <c r="D288" s="232"/>
      <c r="E288" s="232"/>
      <c r="F288" s="232"/>
      <c r="G288" s="232"/>
      <c r="H288" s="232"/>
      <c r="I288" s="232"/>
      <c r="J288" s="232"/>
      <c r="K288" s="233"/>
      <c r="L288" s="232"/>
      <c r="M288" s="233"/>
      <c r="N288" s="232"/>
      <c r="O288" s="232"/>
      <c r="P288" s="232"/>
      <c r="Q288" s="232"/>
      <c r="R288" s="234"/>
    </row>
  </sheetData>
  <mergeCells count="5">
    <mergeCell ref="M255:Q255"/>
    <mergeCell ref="M256:Q256"/>
    <mergeCell ref="B257:C257"/>
    <mergeCell ref="B262:C262"/>
    <mergeCell ref="B268:C268"/>
  </mergeCells>
  <pageMargins left="0.3" right="0.3" top="0.5" bottom="0.66944444444444395" header="0.51180555555555496" footer="0.50972222222222197"/>
  <pageSetup paperSize="0" scale="0" firstPageNumber="0" orientation="portrait" usePrinterDefaults="0" horizontalDpi="0" verticalDpi="0" copies="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pageSetUpPr fitToPage="1"/>
  </sheetPr>
  <dimension ref="A1:AMK289"/>
  <sheetViews>
    <sheetView zoomScaleNormal="100" workbookViewId="0">
      <pane xSplit="2" ySplit="3" topLeftCell="C253" activePane="bottomRight" state="frozen"/>
      <selection pane="topRight" activeCell="C1" sqref="C1"/>
      <selection pane="bottomLeft" activeCell="A253" sqref="A253"/>
      <selection pane="bottomRight" activeCell="I256" sqref="I256"/>
    </sheetView>
  </sheetViews>
  <sheetFormatPr defaultRowHeight="15.75"/>
  <cols>
    <col min="1" max="1" width="3.25" style="1"/>
    <col min="2" max="2" width="21" style="1"/>
    <col min="3" max="3" width="6.25" style="1"/>
    <col min="4" max="4" width="8.75" style="1"/>
    <col min="5" max="5" width="7.5" style="1"/>
    <col min="6" max="6" width="6.875" style="1"/>
    <col min="7" max="7" width="6.125" style="1"/>
    <col min="8" max="8" width="6.875" style="1"/>
    <col min="9" max="9" width="5.375" style="1"/>
    <col min="10" max="10" width="5.25" style="1"/>
    <col min="11" max="11" width="7.125" style="1"/>
    <col min="12" max="12" width="7.25" style="1"/>
    <col min="13" max="13" width="7.5" style="2"/>
    <col min="14" max="14" width="6.5" style="1"/>
    <col min="15" max="15" width="7.375" style="1"/>
    <col min="16" max="16" width="5.125" style="1"/>
    <col min="17" max="17" width="4.625" style="1"/>
    <col min="18" max="18" width="5.75" style="1"/>
    <col min="19" max="19" width="3.375" style="1"/>
    <col min="20" max="255" width="8.75" style="1"/>
    <col min="256" max="257" width="3.25" style="1"/>
    <col min="258" max="258" width="21" style="1"/>
    <col min="259" max="259" width="6.25" style="1"/>
    <col min="260" max="260" width="8.75" style="1"/>
    <col min="261" max="261" width="7.5" style="1"/>
    <col min="262" max="262" width="6.875" style="1"/>
    <col min="263" max="263" width="6.125" style="1"/>
    <col min="264" max="264" width="6.875" style="1"/>
    <col min="265" max="265" width="5.375" style="1"/>
    <col min="266" max="266" width="4.75" style="1"/>
    <col min="267" max="267" width="4.5" style="1"/>
    <col min="268" max="268" width="7.25" style="1"/>
    <col min="269" max="269" width="7.5" style="1"/>
    <col min="270" max="270" width="5.875" style="1"/>
    <col min="271" max="271" width="6.625" style="1"/>
    <col min="272" max="272" width="5.125" style="1"/>
    <col min="273" max="273" width="4.625" style="1"/>
    <col min="274" max="274" width="5.75" style="1"/>
    <col min="275" max="275" width="3.375" style="1"/>
    <col min="276" max="511" width="8.75" style="1"/>
    <col min="512" max="513" width="3.25" style="1"/>
    <col min="514" max="514" width="21" style="1"/>
    <col min="515" max="515" width="6.25" style="1"/>
    <col min="516" max="516" width="8.75" style="1"/>
    <col min="517" max="517" width="7.5" style="1"/>
    <col min="518" max="518" width="6.875" style="1"/>
    <col min="519" max="519" width="6.125" style="1"/>
    <col min="520" max="520" width="6.875" style="1"/>
    <col min="521" max="521" width="5.375" style="1"/>
    <col min="522" max="522" width="4.75" style="1"/>
    <col min="523" max="523" width="4.5" style="1"/>
    <col min="524" max="524" width="7.25" style="1"/>
    <col min="525" max="525" width="7.5" style="1"/>
    <col min="526" max="526" width="5.875" style="1"/>
    <col min="527" max="527" width="6.625" style="1"/>
    <col min="528" max="528" width="5.125" style="1"/>
    <col min="529" max="529" width="4.625" style="1"/>
    <col min="530" max="530" width="5.75" style="1"/>
    <col min="531" max="531" width="3.375" style="1"/>
    <col min="532" max="767" width="8.75" style="1"/>
    <col min="768" max="769" width="3.25" style="1"/>
    <col min="770" max="770" width="21" style="1"/>
    <col min="771" max="771" width="6.25" style="1"/>
    <col min="772" max="772" width="8.75" style="1"/>
    <col min="773" max="773" width="7.5" style="1"/>
    <col min="774" max="774" width="6.875" style="1"/>
    <col min="775" max="775" width="6.125" style="1"/>
    <col min="776" max="776" width="6.875" style="1"/>
    <col min="777" max="777" width="5.375" style="1"/>
    <col min="778" max="778" width="4.75" style="1"/>
    <col min="779" max="779" width="4.5" style="1"/>
    <col min="780" max="780" width="7.25" style="1"/>
    <col min="781" max="781" width="7.5" style="1"/>
    <col min="782" max="782" width="5.875" style="1"/>
    <col min="783" max="783" width="6.625" style="1"/>
    <col min="784" max="784" width="5.125" style="1"/>
    <col min="785" max="785" width="4.625" style="1"/>
    <col min="786" max="786" width="5.75" style="1"/>
    <col min="787" max="787" width="3.375" style="1"/>
    <col min="788" max="1023" width="8.75" style="1"/>
    <col min="1024" max="1025" width="3.25" style="1"/>
  </cols>
  <sheetData>
    <row r="1" spans="1:1024" s="9" customFormat="1" ht="12">
      <c r="A1" s="3"/>
      <c r="B1" s="4" t="s">
        <v>0</v>
      </c>
      <c r="C1" s="5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/>
      <c r="Q1" s="7"/>
      <c r="R1" s="8" t="s">
        <v>1</v>
      </c>
    </row>
    <row r="2" spans="1:1024" ht="114" customHeight="1">
      <c r="A2" s="10" t="s">
        <v>2</v>
      </c>
      <c r="B2" s="11">
        <f>R254</f>
        <v>179</v>
      </c>
      <c r="C2" s="12" t="s">
        <v>3</v>
      </c>
      <c r="D2" s="13" t="s">
        <v>4</v>
      </c>
      <c r="E2" s="14" t="s">
        <v>5</v>
      </c>
      <c r="F2" s="12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6" t="s">
        <v>13</v>
      </c>
      <c r="N2" s="15" t="s">
        <v>14</v>
      </c>
      <c r="O2" s="15" t="s">
        <v>15</v>
      </c>
      <c r="P2" s="15" t="s">
        <v>16</v>
      </c>
      <c r="Q2" s="15" t="s">
        <v>325</v>
      </c>
      <c r="R2" s="15" t="s">
        <v>18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0.9" customHeight="1">
      <c r="A3" s="18" t="s">
        <v>19</v>
      </c>
      <c r="B3" s="19" t="s">
        <v>20</v>
      </c>
      <c r="C3" s="156" t="s">
        <v>317</v>
      </c>
      <c r="D3" s="235" t="s">
        <v>326</v>
      </c>
      <c r="E3" s="156" t="s">
        <v>23</v>
      </c>
      <c r="F3" s="159" t="s">
        <v>318</v>
      </c>
      <c r="G3" s="156" t="s">
        <v>25</v>
      </c>
      <c r="H3" s="156" t="s">
        <v>327</v>
      </c>
      <c r="I3" s="156" t="s">
        <v>328</v>
      </c>
      <c r="J3" s="160" t="s">
        <v>329</v>
      </c>
      <c r="K3" s="156" t="s">
        <v>330</v>
      </c>
      <c r="L3" s="160" t="s">
        <v>331</v>
      </c>
      <c r="M3" s="156" t="s">
        <v>31</v>
      </c>
      <c r="N3" s="156" t="s">
        <v>323</v>
      </c>
      <c r="O3" s="236"/>
      <c r="P3" s="156"/>
      <c r="Q3" s="27"/>
      <c r="R3" s="2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" customFormat="1" ht="12.75">
      <c r="A4" s="29">
        <v>5</v>
      </c>
      <c r="B4" s="30" t="s">
        <v>35</v>
      </c>
      <c r="C4" s="237"/>
      <c r="D4" s="164"/>
      <c r="E4" s="238"/>
      <c r="F4" s="31"/>
      <c r="G4" s="239"/>
      <c r="H4" s="237"/>
      <c r="I4" s="240"/>
      <c r="J4" s="169"/>
      <c r="K4" s="38"/>
      <c r="L4" s="167"/>
      <c r="M4" s="170"/>
      <c r="N4" s="171"/>
      <c r="O4" s="171"/>
      <c r="P4" s="172"/>
      <c r="Q4" s="31"/>
      <c r="R4" s="31">
        <f t="shared" ref="R4:R67" si="0">SUM(C4:P4)</f>
        <v>0</v>
      </c>
    </row>
    <row r="5" spans="1:1024" s="9" customFormat="1" ht="12.75">
      <c r="A5" s="42">
        <v>8</v>
      </c>
      <c r="B5" s="43" t="s">
        <v>36</v>
      </c>
      <c r="C5" s="241"/>
      <c r="D5" s="164"/>
      <c r="E5" s="242"/>
      <c r="F5" s="31"/>
      <c r="G5" s="239"/>
      <c r="H5" s="241"/>
      <c r="I5" s="240"/>
      <c r="J5" s="169"/>
      <c r="K5" s="38"/>
      <c r="L5" s="175"/>
      <c r="M5" s="176"/>
      <c r="N5" s="171"/>
      <c r="O5" s="171"/>
      <c r="P5" s="172"/>
      <c r="Q5" s="31"/>
      <c r="R5" s="31">
        <f t="shared" si="0"/>
        <v>0</v>
      </c>
    </row>
    <row r="6" spans="1:1024" s="9" customFormat="1" ht="12.75">
      <c r="A6" s="42">
        <v>9</v>
      </c>
      <c r="B6" s="43" t="s">
        <v>37</v>
      </c>
      <c r="C6" s="241"/>
      <c r="D6" s="164"/>
      <c r="E6" s="242"/>
      <c r="F6" s="31"/>
      <c r="G6" s="239"/>
      <c r="H6" s="241"/>
      <c r="I6" s="240"/>
      <c r="J6" s="169"/>
      <c r="K6" s="38"/>
      <c r="L6" s="175"/>
      <c r="M6" s="176"/>
      <c r="N6" s="171"/>
      <c r="O6" s="171"/>
      <c r="P6" s="172"/>
      <c r="Q6" s="31"/>
      <c r="R6" s="31">
        <f t="shared" si="0"/>
        <v>0</v>
      </c>
    </row>
    <row r="7" spans="1:1024" s="9" customFormat="1" ht="12.75">
      <c r="A7" s="42">
        <v>10</v>
      </c>
      <c r="B7" s="43" t="s">
        <v>38</v>
      </c>
      <c r="C7" s="241"/>
      <c r="D7" s="164"/>
      <c r="E7" s="242"/>
      <c r="F7" s="31"/>
      <c r="G7" s="239"/>
      <c r="H7" s="241"/>
      <c r="I7" s="240"/>
      <c r="J7" s="169"/>
      <c r="K7" s="38"/>
      <c r="L7" s="175"/>
      <c r="M7" s="176"/>
      <c r="N7" s="171"/>
      <c r="O7" s="171"/>
      <c r="P7" s="172"/>
      <c r="Q7" s="31"/>
      <c r="R7" s="31">
        <f t="shared" si="0"/>
        <v>0</v>
      </c>
    </row>
    <row r="8" spans="1:1024" s="9" customFormat="1" ht="12.75">
      <c r="A8" s="42">
        <v>11</v>
      </c>
      <c r="B8" s="30" t="s">
        <v>39</v>
      </c>
      <c r="C8" s="241">
        <v>58</v>
      </c>
      <c r="D8" s="164">
        <v>25</v>
      </c>
      <c r="E8" s="242">
        <v>26</v>
      </c>
      <c r="F8" s="31">
        <v>108</v>
      </c>
      <c r="G8" s="239">
        <v>48</v>
      </c>
      <c r="H8" s="241">
        <v>89</v>
      </c>
      <c r="I8" s="240"/>
      <c r="J8" s="169">
        <v>2</v>
      </c>
      <c r="K8" s="38"/>
      <c r="L8" s="175">
        <v>25</v>
      </c>
      <c r="M8" s="176">
        <v>9</v>
      </c>
      <c r="N8" s="171"/>
      <c r="O8" s="177"/>
      <c r="P8" s="172"/>
      <c r="Q8" s="31"/>
      <c r="R8" s="31">
        <f t="shared" si="0"/>
        <v>390</v>
      </c>
    </row>
    <row r="9" spans="1:1024" s="9" customFormat="1" ht="12.75">
      <c r="A9" s="42">
        <v>16</v>
      </c>
      <c r="B9" s="43" t="s">
        <v>40</v>
      </c>
      <c r="C9" s="241"/>
      <c r="D9" s="164"/>
      <c r="E9" s="242"/>
      <c r="F9" s="31"/>
      <c r="G9" s="239"/>
      <c r="H9" s="241"/>
      <c r="I9" s="240"/>
      <c r="J9" s="169"/>
      <c r="K9" s="38"/>
      <c r="L9" s="175"/>
      <c r="M9" s="176"/>
      <c r="N9" s="171"/>
      <c r="O9" s="171"/>
      <c r="P9" s="172"/>
      <c r="Q9" s="31"/>
      <c r="R9" s="31">
        <f t="shared" si="0"/>
        <v>0</v>
      </c>
    </row>
    <row r="10" spans="1:1024" s="9" customFormat="1" ht="12.75">
      <c r="A10" s="49">
        <v>19</v>
      </c>
      <c r="B10" s="30" t="s">
        <v>41</v>
      </c>
      <c r="C10" s="241">
        <v>1</v>
      </c>
      <c r="D10" s="164"/>
      <c r="E10" s="242">
        <v>6</v>
      </c>
      <c r="F10" s="31"/>
      <c r="G10" s="239"/>
      <c r="H10" s="241"/>
      <c r="I10" s="240"/>
      <c r="J10" s="169"/>
      <c r="K10" s="38"/>
      <c r="L10" s="175"/>
      <c r="M10" s="176"/>
      <c r="N10" s="171"/>
      <c r="O10" s="177"/>
      <c r="P10" s="172"/>
      <c r="Q10" s="31"/>
      <c r="R10" s="31">
        <f t="shared" si="0"/>
        <v>7</v>
      </c>
    </row>
    <row r="11" spans="1:1024" s="9" customFormat="1" ht="12.75">
      <c r="A11" s="42">
        <v>20</v>
      </c>
      <c r="B11" s="30" t="s">
        <v>42</v>
      </c>
      <c r="C11" s="241">
        <v>35</v>
      </c>
      <c r="D11" s="164"/>
      <c r="E11" s="242">
        <v>2</v>
      </c>
      <c r="F11" s="31">
        <v>3</v>
      </c>
      <c r="G11" s="239"/>
      <c r="H11" s="241">
        <v>3</v>
      </c>
      <c r="I11" s="240"/>
      <c r="J11" s="169"/>
      <c r="K11" s="38"/>
      <c r="L11" s="175">
        <v>2</v>
      </c>
      <c r="M11" s="176">
        <v>6</v>
      </c>
      <c r="N11" s="171"/>
      <c r="O11" s="177"/>
      <c r="P11" s="172"/>
      <c r="Q11" s="31"/>
      <c r="R11" s="31">
        <f t="shared" si="0"/>
        <v>51</v>
      </c>
    </row>
    <row r="12" spans="1:1024" s="9" customFormat="1" ht="12.75">
      <c r="A12" s="42">
        <v>23</v>
      </c>
      <c r="B12" s="30" t="s">
        <v>43</v>
      </c>
      <c r="C12" s="241">
        <v>7</v>
      </c>
      <c r="D12" s="164"/>
      <c r="E12" s="242"/>
      <c r="F12" s="31"/>
      <c r="G12" s="239"/>
      <c r="H12" s="241"/>
      <c r="I12" s="240"/>
      <c r="J12" s="169"/>
      <c r="K12" s="38"/>
      <c r="L12" s="175"/>
      <c r="M12" s="176"/>
      <c r="N12" s="171"/>
      <c r="O12" s="171"/>
      <c r="P12" s="172"/>
      <c r="Q12" s="31"/>
      <c r="R12" s="31">
        <f t="shared" si="0"/>
        <v>7</v>
      </c>
    </row>
    <row r="13" spans="1:1024" s="9" customFormat="1" ht="12.75">
      <c r="A13" s="42">
        <v>25</v>
      </c>
      <c r="B13" s="30" t="s">
        <v>44</v>
      </c>
      <c r="C13" s="241">
        <v>8</v>
      </c>
      <c r="D13" s="164">
        <v>8</v>
      </c>
      <c r="E13" s="242">
        <v>29</v>
      </c>
      <c r="F13" s="31">
        <v>24</v>
      </c>
      <c r="G13" s="239">
        <v>1</v>
      </c>
      <c r="H13" s="241">
        <v>21</v>
      </c>
      <c r="I13" s="240">
        <v>18</v>
      </c>
      <c r="J13" s="169">
        <v>6</v>
      </c>
      <c r="K13" s="38">
        <v>5</v>
      </c>
      <c r="L13" s="175">
        <v>6</v>
      </c>
      <c r="M13" s="176">
        <v>10</v>
      </c>
      <c r="N13" s="171">
        <v>7</v>
      </c>
      <c r="O13" s="177"/>
      <c r="P13" s="172"/>
      <c r="Q13" s="31"/>
      <c r="R13" s="31">
        <f t="shared" si="0"/>
        <v>143</v>
      </c>
    </row>
    <row r="14" spans="1:1024" s="9" customFormat="1" ht="12.75">
      <c r="A14" s="42">
        <v>28</v>
      </c>
      <c r="B14" s="30" t="s">
        <v>45</v>
      </c>
      <c r="C14" s="241"/>
      <c r="D14" s="164"/>
      <c r="E14" s="242"/>
      <c r="F14" s="31">
        <v>2</v>
      </c>
      <c r="G14" s="239"/>
      <c r="H14" s="241">
        <v>1</v>
      </c>
      <c r="I14" s="240"/>
      <c r="J14" s="169"/>
      <c r="K14" s="38"/>
      <c r="L14" s="175">
        <v>3</v>
      </c>
      <c r="M14" s="176">
        <v>1</v>
      </c>
      <c r="N14" s="171"/>
      <c r="O14" s="171"/>
      <c r="P14" s="172"/>
      <c r="Q14" s="31"/>
      <c r="R14" s="31">
        <f t="shared" si="0"/>
        <v>7</v>
      </c>
    </row>
    <row r="15" spans="1:1024" s="9" customFormat="1" ht="12.75">
      <c r="A15" s="42">
        <v>29</v>
      </c>
      <c r="B15" s="30" t="s">
        <v>46</v>
      </c>
      <c r="C15" s="241">
        <v>8</v>
      </c>
      <c r="D15" s="164">
        <v>1</v>
      </c>
      <c r="E15" s="242">
        <v>6</v>
      </c>
      <c r="F15" s="31"/>
      <c r="G15" s="239"/>
      <c r="H15" s="241">
        <v>2</v>
      </c>
      <c r="I15" s="240"/>
      <c r="J15" s="169"/>
      <c r="K15" s="38"/>
      <c r="L15" s="175"/>
      <c r="M15" s="176"/>
      <c r="N15" s="171"/>
      <c r="O15" s="177"/>
      <c r="P15" s="172"/>
      <c r="Q15" s="31"/>
      <c r="R15" s="31">
        <f t="shared" si="0"/>
        <v>17</v>
      </c>
    </row>
    <row r="16" spans="1:1024" s="9" customFormat="1" ht="12.75">
      <c r="A16" s="42">
        <v>30</v>
      </c>
      <c r="B16" s="30" t="s">
        <v>47</v>
      </c>
      <c r="C16" s="241"/>
      <c r="D16" s="164"/>
      <c r="E16" s="242">
        <v>1</v>
      </c>
      <c r="F16" s="31"/>
      <c r="G16" s="239"/>
      <c r="H16" s="241"/>
      <c r="I16" s="240"/>
      <c r="J16" s="169"/>
      <c r="K16" s="38"/>
      <c r="L16" s="175"/>
      <c r="M16" s="176">
        <v>1</v>
      </c>
      <c r="N16" s="171"/>
      <c r="O16" s="171"/>
      <c r="P16" s="172"/>
      <c r="Q16" s="31"/>
      <c r="R16" s="31">
        <f t="shared" si="0"/>
        <v>2</v>
      </c>
    </row>
    <row r="17" spans="1:18" s="9" customFormat="1" ht="12.75">
      <c r="A17" s="42">
        <v>32</v>
      </c>
      <c r="B17" s="30" t="s">
        <v>48</v>
      </c>
      <c r="C17" s="241"/>
      <c r="D17" s="164"/>
      <c r="E17" s="242"/>
      <c r="F17" s="31"/>
      <c r="G17" s="239"/>
      <c r="H17" s="241"/>
      <c r="I17" s="240"/>
      <c r="J17" s="169"/>
      <c r="K17" s="38"/>
      <c r="L17" s="175"/>
      <c r="M17" s="176"/>
      <c r="N17" s="171"/>
      <c r="O17" s="171"/>
      <c r="P17" s="172"/>
      <c r="Q17" s="31"/>
      <c r="R17" s="31">
        <f t="shared" si="0"/>
        <v>0</v>
      </c>
    </row>
    <row r="18" spans="1:18" s="9" customFormat="1" ht="12.75">
      <c r="A18" s="42">
        <v>35</v>
      </c>
      <c r="B18" s="30" t="s">
        <v>49</v>
      </c>
      <c r="C18" s="241"/>
      <c r="D18" s="164"/>
      <c r="E18" s="242"/>
      <c r="F18" s="31"/>
      <c r="G18" s="239"/>
      <c r="H18" s="241">
        <v>5</v>
      </c>
      <c r="I18" s="240"/>
      <c r="J18" s="169"/>
      <c r="K18" s="38">
        <v>1</v>
      </c>
      <c r="L18" s="175">
        <v>4</v>
      </c>
      <c r="M18" s="176">
        <v>1</v>
      </c>
      <c r="N18" s="171"/>
      <c r="O18" s="171"/>
      <c r="P18" s="172"/>
      <c r="Q18" s="31"/>
      <c r="R18" s="31">
        <f t="shared" si="0"/>
        <v>11</v>
      </c>
    </row>
    <row r="19" spans="1:18" s="9" customFormat="1" ht="12.75">
      <c r="A19" s="42">
        <v>36</v>
      </c>
      <c r="B19" s="43" t="s">
        <v>50</v>
      </c>
      <c r="C19" s="241"/>
      <c r="D19" s="164"/>
      <c r="E19" s="242"/>
      <c r="F19" s="31"/>
      <c r="G19" s="239"/>
      <c r="H19" s="241"/>
      <c r="I19" s="240"/>
      <c r="J19" s="169"/>
      <c r="K19" s="38"/>
      <c r="L19" s="175"/>
      <c r="M19" s="176"/>
      <c r="N19" s="171"/>
      <c r="O19" s="177"/>
      <c r="P19" s="172"/>
      <c r="Q19" s="31"/>
      <c r="R19" s="31">
        <f t="shared" si="0"/>
        <v>0</v>
      </c>
    </row>
    <row r="20" spans="1:18" s="9" customFormat="1" ht="12.75">
      <c r="A20" s="42">
        <v>37</v>
      </c>
      <c r="B20" s="30" t="s">
        <v>51</v>
      </c>
      <c r="C20" s="241">
        <v>4</v>
      </c>
      <c r="D20" s="164"/>
      <c r="E20" s="242"/>
      <c r="F20" s="31"/>
      <c r="G20" s="239"/>
      <c r="H20" s="241"/>
      <c r="I20" s="240"/>
      <c r="J20" s="169"/>
      <c r="K20" s="38"/>
      <c r="L20" s="175"/>
      <c r="M20" s="176"/>
      <c r="N20" s="171"/>
      <c r="O20" s="171"/>
      <c r="P20" s="172"/>
      <c r="Q20" s="31"/>
      <c r="R20" s="31">
        <f t="shared" si="0"/>
        <v>4</v>
      </c>
    </row>
    <row r="21" spans="1:18" s="9" customFormat="1" ht="12.75">
      <c r="A21" s="42">
        <v>39</v>
      </c>
      <c r="B21" s="30" t="s">
        <v>52</v>
      </c>
      <c r="C21" s="241"/>
      <c r="D21" s="164"/>
      <c r="E21" s="242"/>
      <c r="F21" s="31"/>
      <c r="G21" s="239"/>
      <c r="H21" s="241">
        <v>4</v>
      </c>
      <c r="I21" s="240">
        <v>1</v>
      </c>
      <c r="J21" s="169"/>
      <c r="K21" s="38">
        <v>4</v>
      </c>
      <c r="L21" s="175">
        <v>14</v>
      </c>
      <c r="M21" s="176">
        <v>6</v>
      </c>
      <c r="N21" s="171">
        <v>4</v>
      </c>
      <c r="O21" s="177"/>
      <c r="P21" s="172"/>
      <c r="Q21" s="31"/>
      <c r="R21" s="31">
        <f t="shared" si="0"/>
        <v>33</v>
      </c>
    </row>
    <row r="22" spans="1:18" s="9" customFormat="1" ht="12.75">
      <c r="A22" s="42">
        <v>42</v>
      </c>
      <c r="B22" s="30" t="s">
        <v>53</v>
      </c>
      <c r="C22" s="241">
        <v>4</v>
      </c>
      <c r="D22" s="164"/>
      <c r="E22" s="242"/>
      <c r="F22" s="31"/>
      <c r="G22" s="239"/>
      <c r="H22" s="241">
        <v>1</v>
      </c>
      <c r="I22" s="240"/>
      <c r="J22" s="169"/>
      <c r="K22" s="38"/>
      <c r="L22" s="175">
        <v>6</v>
      </c>
      <c r="M22" s="176"/>
      <c r="N22" s="171">
        <v>9</v>
      </c>
      <c r="O22" s="171"/>
      <c r="P22" s="172"/>
      <c r="Q22" s="31"/>
      <c r="R22" s="31">
        <f t="shared" si="0"/>
        <v>20</v>
      </c>
    </row>
    <row r="23" spans="1:18" s="9" customFormat="1" ht="12.75">
      <c r="A23" s="42">
        <v>53</v>
      </c>
      <c r="B23" s="30" t="s">
        <v>54</v>
      </c>
      <c r="C23" s="241"/>
      <c r="D23" s="164"/>
      <c r="E23" s="242"/>
      <c r="F23" s="31"/>
      <c r="G23" s="239"/>
      <c r="H23" s="241"/>
      <c r="I23" s="240"/>
      <c r="J23" s="169"/>
      <c r="K23" s="38"/>
      <c r="L23" s="175"/>
      <c r="M23" s="176"/>
      <c r="N23" s="171">
        <v>6</v>
      </c>
      <c r="O23" s="171"/>
      <c r="P23" s="172"/>
      <c r="Q23" s="31"/>
      <c r="R23" s="31">
        <f t="shared" si="0"/>
        <v>6</v>
      </c>
    </row>
    <row r="24" spans="1:18" s="9" customFormat="1" ht="12.75">
      <c r="A24" s="42">
        <v>54</v>
      </c>
      <c r="B24" s="30" t="s">
        <v>55</v>
      </c>
      <c r="C24" s="241"/>
      <c r="D24" s="164"/>
      <c r="E24" s="242"/>
      <c r="F24" s="31"/>
      <c r="G24" s="239"/>
      <c r="H24" s="241"/>
      <c r="I24" s="240"/>
      <c r="J24" s="169"/>
      <c r="K24" s="38"/>
      <c r="L24" s="175"/>
      <c r="M24" s="176"/>
      <c r="N24" s="171"/>
      <c r="O24" s="171"/>
      <c r="P24" s="172"/>
      <c r="Q24" s="31"/>
      <c r="R24" s="31">
        <f t="shared" si="0"/>
        <v>0</v>
      </c>
    </row>
    <row r="25" spans="1:18" s="9" customFormat="1" ht="12.75">
      <c r="A25" s="42">
        <v>55</v>
      </c>
      <c r="B25" s="43" t="s">
        <v>56</v>
      </c>
      <c r="C25" s="241"/>
      <c r="D25" s="164"/>
      <c r="E25" s="242"/>
      <c r="F25" s="31"/>
      <c r="G25" s="239"/>
      <c r="H25" s="241"/>
      <c r="I25" s="240"/>
      <c r="J25" s="169"/>
      <c r="K25" s="38"/>
      <c r="L25" s="175"/>
      <c r="M25" s="176"/>
      <c r="N25" s="171"/>
      <c r="O25" s="171"/>
      <c r="P25" s="172"/>
      <c r="Q25" s="31"/>
      <c r="R25" s="31">
        <f t="shared" si="0"/>
        <v>0</v>
      </c>
    </row>
    <row r="26" spans="1:18" s="9" customFormat="1" ht="12.75">
      <c r="A26" s="42">
        <v>57</v>
      </c>
      <c r="B26" s="43" t="s">
        <v>57</v>
      </c>
      <c r="C26" s="241"/>
      <c r="D26" s="164"/>
      <c r="E26" s="242"/>
      <c r="F26" s="31"/>
      <c r="G26" s="239"/>
      <c r="H26" s="241"/>
      <c r="I26" s="240"/>
      <c r="J26" s="169"/>
      <c r="K26" s="38"/>
      <c r="L26" s="175"/>
      <c r="M26" s="176"/>
      <c r="N26" s="171"/>
      <c r="O26" s="171"/>
      <c r="P26" s="172"/>
      <c r="Q26" s="31"/>
      <c r="R26" s="31">
        <f t="shared" si="0"/>
        <v>0</v>
      </c>
    </row>
    <row r="27" spans="1:18" s="9" customFormat="1" ht="12.75">
      <c r="A27" s="42">
        <v>58</v>
      </c>
      <c r="B27" s="30" t="s">
        <v>58</v>
      </c>
      <c r="C27" s="241">
        <v>4</v>
      </c>
      <c r="D27" s="164">
        <v>14</v>
      </c>
      <c r="E27" s="242"/>
      <c r="F27" s="31"/>
      <c r="G27" s="239">
        <v>4</v>
      </c>
      <c r="H27" s="241">
        <v>20</v>
      </c>
      <c r="I27" s="240"/>
      <c r="J27" s="169"/>
      <c r="K27" s="38"/>
      <c r="L27" s="175">
        <v>1</v>
      </c>
      <c r="M27" s="176">
        <v>1</v>
      </c>
      <c r="N27" s="171"/>
      <c r="O27" s="177"/>
      <c r="P27" s="172"/>
      <c r="Q27" s="31"/>
      <c r="R27" s="31">
        <f t="shared" si="0"/>
        <v>44</v>
      </c>
    </row>
    <row r="28" spans="1:18" s="9" customFormat="1" ht="12.75">
      <c r="A28" s="42">
        <v>59</v>
      </c>
      <c r="B28" s="30" t="s">
        <v>59</v>
      </c>
      <c r="C28" s="241"/>
      <c r="D28" s="164"/>
      <c r="E28" s="242"/>
      <c r="F28" s="31"/>
      <c r="G28" s="239"/>
      <c r="H28" s="241"/>
      <c r="I28" s="240"/>
      <c r="J28" s="169"/>
      <c r="K28" s="38"/>
      <c r="L28" s="175"/>
      <c r="M28" s="176"/>
      <c r="N28" s="171"/>
      <c r="O28" s="171"/>
      <c r="P28" s="172"/>
      <c r="Q28" s="31"/>
      <c r="R28" s="31">
        <f t="shared" si="0"/>
        <v>0</v>
      </c>
    </row>
    <row r="29" spans="1:18" s="9" customFormat="1" ht="12.75">
      <c r="A29" s="42">
        <v>61</v>
      </c>
      <c r="B29" s="30" t="s">
        <v>60</v>
      </c>
      <c r="C29" s="241">
        <v>17</v>
      </c>
      <c r="D29" s="164"/>
      <c r="E29" s="242"/>
      <c r="F29" s="31"/>
      <c r="G29" s="239">
        <v>1</v>
      </c>
      <c r="H29" s="241"/>
      <c r="I29" s="240"/>
      <c r="J29" s="169"/>
      <c r="K29" s="38"/>
      <c r="L29" s="175">
        <v>2</v>
      </c>
      <c r="M29" s="176"/>
      <c r="N29" s="171"/>
      <c r="O29" s="171"/>
      <c r="P29" s="172"/>
      <c r="Q29" s="31"/>
      <c r="R29" s="31">
        <f t="shared" si="0"/>
        <v>20</v>
      </c>
    </row>
    <row r="30" spans="1:18" s="9" customFormat="1" ht="12.75">
      <c r="A30" s="42">
        <v>63</v>
      </c>
      <c r="B30" s="43" t="s">
        <v>61</v>
      </c>
      <c r="C30" s="241">
        <v>1</v>
      </c>
      <c r="D30" s="164"/>
      <c r="E30" s="242"/>
      <c r="F30" s="31">
        <v>16</v>
      </c>
      <c r="G30" s="239"/>
      <c r="H30" s="241"/>
      <c r="I30" s="240"/>
      <c r="J30" s="169"/>
      <c r="K30" s="38"/>
      <c r="L30" s="175"/>
      <c r="M30" s="176"/>
      <c r="N30" s="171"/>
      <c r="O30" s="171"/>
      <c r="P30" s="172"/>
      <c r="Q30" s="31"/>
      <c r="R30" s="31">
        <f t="shared" si="0"/>
        <v>17</v>
      </c>
    </row>
    <row r="31" spans="1:18" s="9" customFormat="1" ht="12.75">
      <c r="A31" s="42">
        <v>66</v>
      </c>
      <c r="B31" s="30" t="s">
        <v>62</v>
      </c>
      <c r="C31" s="241">
        <v>1</v>
      </c>
      <c r="D31" s="164">
        <v>4</v>
      </c>
      <c r="E31" s="242">
        <v>2</v>
      </c>
      <c r="F31" s="31"/>
      <c r="G31" s="239"/>
      <c r="H31" s="241"/>
      <c r="I31" s="240"/>
      <c r="J31" s="169"/>
      <c r="K31" s="38"/>
      <c r="L31" s="175"/>
      <c r="M31" s="176"/>
      <c r="N31" s="171"/>
      <c r="O31" s="171"/>
      <c r="P31" s="172"/>
      <c r="Q31" s="31"/>
      <c r="R31" s="31">
        <f t="shared" si="0"/>
        <v>7</v>
      </c>
    </row>
    <row r="32" spans="1:18" s="9" customFormat="1" ht="12.75">
      <c r="A32" s="42">
        <v>74</v>
      </c>
      <c r="B32" s="43" t="s">
        <v>63</v>
      </c>
      <c r="C32" s="241"/>
      <c r="D32" s="164"/>
      <c r="E32" s="242"/>
      <c r="F32" s="31"/>
      <c r="G32" s="239"/>
      <c r="H32" s="241"/>
      <c r="I32" s="240"/>
      <c r="J32" s="169"/>
      <c r="K32" s="38"/>
      <c r="L32" s="175"/>
      <c r="M32" s="176"/>
      <c r="N32" s="171"/>
      <c r="O32" s="171"/>
      <c r="P32" s="172"/>
      <c r="Q32" s="31"/>
      <c r="R32" s="31">
        <f t="shared" si="0"/>
        <v>0</v>
      </c>
    </row>
    <row r="33" spans="1:18" s="9" customFormat="1" ht="12.75">
      <c r="A33" s="49">
        <v>79</v>
      </c>
      <c r="B33" s="30" t="s">
        <v>64</v>
      </c>
      <c r="C33" s="241"/>
      <c r="D33" s="164"/>
      <c r="E33" s="242"/>
      <c r="F33" s="31"/>
      <c r="G33" s="239"/>
      <c r="H33" s="241">
        <v>9</v>
      </c>
      <c r="I33" s="240"/>
      <c r="J33" s="169"/>
      <c r="K33" s="38">
        <v>1</v>
      </c>
      <c r="L33" s="175"/>
      <c r="M33" s="176"/>
      <c r="N33" s="171"/>
      <c r="O33" s="171"/>
      <c r="P33" s="172"/>
      <c r="Q33" s="31"/>
      <c r="R33" s="31">
        <f t="shared" si="0"/>
        <v>10</v>
      </c>
    </row>
    <row r="34" spans="1:18" s="9" customFormat="1" ht="12.75">
      <c r="A34" s="42">
        <v>83</v>
      </c>
      <c r="B34" s="30" t="s">
        <v>65</v>
      </c>
      <c r="C34" s="241"/>
      <c r="D34" s="164">
        <v>2</v>
      </c>
      <c r="E34" s="242">
        <v>105</v>
      </c>
      <c r="F34" s="31">
        <v>18</v>
      </c>
      <c r="G34" s="239"/>
      <c r="H34" s="241"/>
      <c r="I34" s="240"/>
      <c r="J34" s="169">
        <v>12</v>
      </c>
      <c r="K34" s="38"/>
      <c r="L34" s="175">
        <v>15</v>
      </c>
      <c r="M34" s="176"/>
      <c r="N34" s="171">
        <v>9</v>
      </c>
      <c r="O34" s="177"/>
      <c r="P34" s="172"/>
      <c r="Q34" s="31"/>
      <c r="R34" s="31">
        <f t="shared" si="0"/>
        <v>161</v>
      </c>
    </row>
    <row r="35" spans="1:18" s="9" customFormat="1" ht="12.75">
      <c r="A35" s="42">
        <v>89</v>
      </c>
      <c r="B35" s="43" t="s">
        <v>66</v>
      </c>
      <c r="C35" s="241"/>
      <c r="D35" s="164"/>
      <c r="E35" s="242"/>
      <c r="F35" s="31"/>
      <c r="G35" s="239"/>
      <c r="H35" s="241">
        <v>4</v>
      </c>
      <c r="I35" s="240"/>
      <c r="J35" s="169"/>
      <c r="K35" s="38"/>
      <c r="L35" s="175"/>
      <c r="M35" s="176"/>
      <c r="N35" s="171"/>
      <c r="O35" s="171"/>
      <c r="P35" s="172"/>
      <c r="Q35" s="31"/>
      <c r="R35" s="31">
        <f t="shared" si="0"/>
        <v>4</v>
      </c>
    </row>
    <row r="36" spans="1:18" s="9" customFormat="1" ht="12.75">
      <c r="A36" s="42">
        <v>92</v>
      </c>
      <c r="B36" s="30" t="s">
        <v>67</v>
      </c>
      <c r="C36" s="241">
        <v>1</v>
      </c>
      <c r="D36" s="164"/>
      <c r="E36" s="242"/>
      <c r="F36" s="31">
        <v>2</v>
      </c>
      <c r="G36" s="239"/>
      <c r="H36" s="241"/>
      <c r="I36" s="240"/>
      <c r="J36" s="169"/>
      <c r="K36" s="38"/>
      <c r="L36" s="175"/>
      <c r="M36" s="176"/>
      <c r="N36" s="171"/>
      <c r="O36" s="171"/>
      <c r="P36" s="172"/>
      <c r="Q36" s="31"/>
      <c r="R36" s="31">
        <f t="shared" si="0"/>
        <v>3</v>
      </c>
    </row>
    <row r="37" spans="1:18" s="9" customFormat="1" ht="12.75">
      <c r="A37" s="42">
        <v>93</v>
      </c>
      <c r="B37" s="30" t="s">
        <v>68</v>
      </c>
      <c r="C37" s="241"/>
      <c r="D37" s="164"/>
      <c r="E37" s="242"/>
      <c r="F37" s="31"/>
      <c r="G37" s="239"/>
      <c r="H37" s="241">
        <v>6</v>
      </c>
      <c r="I37" s="240"/>
      <c r="J37" s="169"/>
      <c r="K37" s="38"/>
      <c r="L37" s="175"/>
      <c r="M37" s="176"/>
      <c r="N37" s="171"/>
      <c r="O37" s="171"/>
      <c r="P37" s="172"/>
      <c r="Q37" s="31"/>
      <c r="R37" s="31">
        <f t="shared" si="0"/>
        <v>6</v>
      </c>
    </row>
    <row r="38" spans="1:18" s="9" customFormat="1" ht="12.75">
      <c r="A38" s="42">
        <v>95</v>
      </c>
      <c r="B38" s="30" t="s">
        <v>69</v>
      </c>
      <c r="C38" s="241">
        <v>179</v>
      </c>
      <c r="D38" s="164">
        <v>1</v>
      </c>
      <c r="E38" s="242"/>
      <c r="F38" s="31">
        <v>1</v>
      </c>
      <c r="G38" s="239"/>
      <c r="H38" s="241">
        <v>86</v>
      </c>
      <c r="I38" s="240"/>
      <c r="J38" s="169"/>
      <c r="K38" s="38"/>
      <c r="L38" s="175">
        <v>8</v>
      </c>
      <c r="M38" s="176"/>
      <c r="N38" s="171"/>
      <c r="O38" s="171"/>
      <c r="P38" s="172"/>
      <c r="Q38" s="31"/>
      <c r="R38" s="31">
        <f t="shared" si="0"/>
        <v>275</v>
      </c>
    </row>
    <row r="39" spans="1:18" s="9" customFormat="1" ht="12.75">
      <c r="A39" s="42">
        <v>96</v>
      </c>
      <c r="B39" s="30" t="s">
        <v>70</v>
      </c>
      <c r="C39" s="241">
        <v>92</v>
      </c>
      <c r="D39" s="164">
        <v>19</v>
      </c>
      <c r="E39" s="242">
        <v>6</v>
      </c>
      <c r="F39" s="31">
        <v>7</v>
      </c>
      <c r="G39" s="239">
        <v>7</v>
      </c>
      <c r="H39" s="241">
        <v>48</v>
      </c>
      <c r="I39" s="240"/>
      <c r="J39" s="169"/>
      <c r="K39" s="38"/>
      <c r="L39" s="175">
        <v>18</v>
      </c>
      <c r="M39" s="176"/>
      <c r="N39" s="171">
        <v>11</v>
      </c>
      <c r="O39" s="171"/>
      <c r="P39" s="172"/>
      <c r="Q39" s="31"/>
      <c r="R39" s="31">
        <f t="shared" si="0"/>
        <v>208</v>
      </c>
    </row>
    <row r="40" spans="1:18" s="9" customFormat="1" ht="12.75">
      <c r="A40" s="42">
        <v>97</v>
      </c>
      <c r="B40" s="30" t="s">
        <v>71</v>
      </c>
      <c r="C40" s="241"/>
      <c r="D40" s="164"/>
      <c r="E40" s="242">
        <v>3</v>
      </c>
      <c r="F40" s="31"/>
      <c r="G40" s="239"/>
      <c r="H40" s="241">
        <v>1</v>
      </c>
      <c r="I40" s="240"/>
      <c r="J40" s="169"/>
      <c r="K40" s="38"/>
      <c r="L40" s="175"/>
      <c r="M40" s="176"/>
      <c r="N40" s="171"/>
      <c r="O40" s="171"/>
      <c r="P40" s="172"/>
      <c r="Q40" s="31"/>
      <c r="R40" s="31">
        <f t="shared" si="0"/>
        <v>4</v>
      </c>
    </row>
    <row r="41" spans="1:18" s="9" customFormat="1" ht="12.75">
      <c r="A41" s="42">
        <v>150</v>
      </c>
      <c r="B41" s="43" t="s">
        <v>72</v>
      </c>
      <c r="C41" s="241"/>
      <c r="D41" s="164"/>
      <c r="E41" s="242"/>
      <c r="F41" s="31"/>
      <c r="G41" s="239"/>
      <c r="H41" s="241"/>
      <c r="I41" s="240"/>
      <c r="J41" s="169"/>
      <c r="K41" s="38"/>
      <c r="L41" s="175"/>
      <c r="M41" s="176"/>
      <c r="N41" s="171"/>
      <c r="O41" s="171"/>
      <c r="P41" s="172"/>
      <c r="Q41" s="31"/>
      <c r="R41" s="31">
        <f t="shared" si="0"/>
        <v>0</v>
      </c>
    </row>
    <row r="42" spans="1:18" s="9" customFormat="1" ht="12.75">
      <c r="A42" s="42">
        <v>154</v>
      </c>
      <c r="B42" s="30" t="s">
        <v>73</v>
      </c>
      <c r="C42" s="241">
        <v>4</v>
      </c>
      <c r="D42" s="164"/>
      <c r="E42" s="242"/>
      <c r="F42" s="31"/>
      <c r="G42" s="239"/>
      <c r="H42" s="241"/>
      <c r="I42" s="240"/>
      <c r="J42" s="169"/>
      <c r="K42" s="38"/>
      <c r="L42" s="175"/>
      <c r="M42" s="176"/>
      <c r="N42" s="171"/>
      <c r="O42" s="171"/>
      <c r="P42" s="172"/>
      <c r="Q42" s="31"/>
      <c r="R42" s="31">
        <f t="shared" si="0"/>
        <v>4</v>
      </c>
    </row>
    <row r="43" spans="1:18" s="9" customFormat="1" ht="12.75">
      <c r="A43" s="50">
        <v>162</v>
      </c>
      <c r="B43" s="51" t="s">
        <v>74</v>
      </c>
      <c r="C43" s="241"/>
      <c r="D43" s="164"/>
      <c r="E43" s="242"/>
      <c r="F43" s="31"/>
      <c r="G43" s="239"/>
      <c r="H43" s="241"/>
      <c r="I43" s="240"/>
      <c r="J43" s="169"/>
      <c r="K43" s="52"/>
      <c r="L43" s="175"/>
      <c r="M43" s="53"/>
      <c r="N43" s="171"/>
      <c r="O43" s="171"/>
      <c r="P43" s="172"/>
      <c r="Q43" s="31"/>
      <c r="R43" s="31">
        <f t="shared" si="0"/>
        <v>0</v>
      </c>
    </row>
    <row r="44" spans="1:18" s="9" customFormat="1" ht="12.75">
      <c r="A44" s="42">
        <v>165</v>
      </c>
      <c r="B44" s="30" t="s">
        <v>75</v>
      </c>
      <c r="C44" s="241">
        <v>6</v>
      </c>
      <c r="D44" s="164">
        <v>4</v>
      </c>
      <c r="E44" s="242">
        <v>4</v>
      </c>
      <c r="F44" s="31">
        <v>20</v>
      </c>
      <c r="G44" s="239">
        <v>5</v>
      </c>
      <c r="H44" s="241">
        <v>7</v>
      </c>
      <c r="I44" s="240"/>
      <c r="J44" s="169">
        <v>4</v>
      </c>
      <c r="K44" s="54"/>
      <c r="L44" s="175">
        <v>3</v>
      </c>
      <c r="M44" s="176">
        <v>5</v>
      </c>
      <c r="N44" s="171"/>
      <c r="O44" s="177"/>
      <c r="P44" s="172"/>
      <c r="Q44" s="31"/>
      <c r="R44" s="31">
        <f t="shared" si="0"/>
        <v>58</v>
      </c>
    </row>
    <row r="45" spans="1:18" s="9" customFormat="1" ht="12.75">
      <c r="A45" s="42">
        <v>166</v>
      </c>
      <c r="B45" s="30" t="s">
        <v>76</v>
      </c>
      <c r="C45" s="241"/>
      <c r="D45" s="164">
        <v>1</v>
      </c>
      <c r="E45" s="242">
        <v>1</v>
      </c>
      <c r="F45" s="31"/>
      <c r="G45" s="239"/>
      <c r="H45" s="241"/>
      <c r="I45" s="240"/>
      <c r="J45" s="169"/>
      <c r="K45" s="38"/>
      <c r="L45" s="175"/>
      <c r="M45" s="176"/>
      <c r="N45" s="171"/>
      <c r="O45" s="171"/>
      <c r="P45" s="172"/>
      <c r="Q45" s="31"/>
      <c r="R45" s="31">
        <f t="shared" si="0"/>
        <v>2</v>
      </c>
    </row>
    <row r="46" spans="1:18" s="9" customFormat="1" ht="12.75">
      <c r="A46" s="42">
        <v>170</v>
      </c>
      <c r="B46" s="30" t="s">
        <v>77</v>
      </c>
      <c r="C46" s="241"/>
      <c r="D46" s="164"/>
      <c r="E46" s="242"/>
      <c r="F46" s="31">
        <v>1</v>
      </c>
      <c r="G46" s="239"/>
      <c r="H46" s="241"/>
      <c r="I46" s="240"/>
      <c r="J46" s="169"/>
      <c r="K46" s="38"/>
      <c r="L46" s="175"/>
      <c r="M46" s="176"/>
      <c r="N46" s="171"/>
      <c r="O46" s="171"/>
      <c r="P46" s="172"/>
      <c r="Q46" s="31"/>
      <c r="R46" s="31">
        <f t="shared" si="0"/>
        <v>1</v>
      </c>
    </row>
    <row r="47" spans="1:18" s="9" customFormat="1" ht="12.75">
      <c r="A47" s="42">
        <v>174</v>
      </c>
      <c r="B47" s="30" t="s">
        <v>78</v>
      </c>
      <c r="C47" s="243"/>
      <c r="D47" s="164"/>
      <c r="E47" s="242"/>
      <c r="F47" s="31"/>
      <c r="G47" s="239"/>
      <c r="H47" s="243"/>
      <c r="I47" s="240"/>
      <c r="J47" s="169"/>
      <c r="K47" s="38"/>
      <c r="L47" s="178"/>
      <c r="M47" s="176"/>
      <c r="N47" s="171"/>
      <c r="O47" s="171"/>
      <c r="P47" s="172"/>
      <c r="Q47" s="31"/>
      <c r="R47" s="31">
        <f t="shared" si="0"/>
        <v>0</v>
      </c>
    </row>
    <row r="48" spans="1:18" s="9" customFormat="1" ht="12.75">
      <c r="A48" s="42">
        <v>176</v>
      </c>
      <c r="B48" s="30" t="s">
        <v>79</v>
      </c>
      <c r="C48" s="241"/>
      <c r="D48" s="164"/>
      <c r="E48" s="242"/>
      <c r="F48" s="31"/>
      <c r="G48" s="239"/>
      <c r="H48" s="241"/>
      <c r="I48" s="240"/>
      <c r="J48" s="169"/>
      <c r="K48" s="38"/>
      <c r="L48" s="175"/>
      <c r="M48" s="176"/>
      <c r="N48" s="171"/>
      <c r="O48" s="171"/>
      <c r="P48" s="172"/>
      <c r="Q48" s="31"/>
      <c r="R48" s="31">
        <f t="shared" si="0"/>
        <v>0</v>
      </c>
    </row>
    <row r="49" spans="1:18" s="9" customFormat="1" ht="12.75">
      <c r="A49" s="42">
        <v>177</v>
      </c>
      <c r="B49" s="30" t="s">
        <v>80</v>
      </c>
      <c r="C49" s="241"/>
      <c r="D49" s="164">
        <v>2</v>
      </c>
      <c r="E49" s="242"/>
      <c r="F49" s="31"/>
      <c r="G49" s="239"/>
      <c r="H49" s="241"/>
      <c r="I49" s="240"/>
      <c r="J49" s="169"/>
      <c r="K49" s="38"/>
      <c r="L49" s="175"/>
      <c r="M49" s="176"/>
      <c r="N49" s="171"/>
      <c r="O49" s="171"/>
      <c r="P49" s="172"/>
      <c r="Q49" s="31"/>
      <c r="R49" s="31">
        <f t="shared" si="0"/>
        <v>2</v>
      </c>
    </row>
    <row r="50" spans="1:18" s="9" customFormat="1" ht="12.75">
      <c r="A50" s="49">
        <v>182</v>
      </c>
      <c r="B50" s="30" t="s">
        <v>81</v>
      </c>
      <c r="C50" s="241">
        <v>31</v>
      </c>
      <c r="D50" s="164">
        <v>27</v>
      </c>
      <c r="E50" s="242"/>
      <c r="F50" s="31"/>
      <c r="G50" s="239"/>
      <c r="H50" s="241">
        <v>1</v>
      </c>
      <c r="I50" s="240"/>
      <c r="J50" s="169"/>
      <c r="K50" s="38"/>
      <c r="L50" s="175"/>
      <c r="M50" s="176"/>
      <c r="N50" s="171"/>
      <c r="O50" s="171"/>
      <c r="P50" s="172"/>
      <c r="Q50" s="31"/>
      <c r="R50" s="31">
        <f t="shared" si="0"/>
        <v>59</v>
      </c>
    </row>
    <row r="51" spans="1:18" s="9" customFormat="1" ht="12.75">
      <c r="A51" s="42">
        <v>187</v>
      </c>
      <c r="B51" s="30" t="s">
        <v>82</v>
      </c>
      <c r="C51" s="241">
        <v>2</v>
      </c>
      <c r="D51" s="164">
        <v>5</v>
      </c>
      <c r="E51" s="242">
        <v>2</v>
      </c>
      <c r="F51" s="31">
        <v>10</v>
      </c>
      <c r="G51" s="239">
        <v>10</v>
      </c>
      <c r="H51" s="241">
        <v>13</v>
      </c>
      <c r="I51" s="240">
        <v>5</v>
      </c>
      <c r="J51" s="169">
        <v>4</v>
      </c>
      <c r="K51" s="38">
        <v>1</v>
      </c>
      <c r="L51" s="175">
        <v>10</v>
      </c>
      <c r="M51" s="176">
        <v>2</v>
      </c>
      <c r="N51" s="171">
        <v>6</v>
      </c>
      <c r="O51" s="177"/>
      <c r="P51" s="172"/>
      <c r="Q51" s="31"/>
      <c r="R51" s="31">
        <f t="shared" si="0"/>
        <v>70</v>
      </c>
    </row>
    <row r="52" spans="1:18" s="9" customFormat="1" ht="12.75">
      <c r="A52" s="42">
        <v>190</v>
      </c>
      <c r="B52" s="30" t="s">
        <v>83</v>
      </c>
      <c r="C52" s="241">
        <v>9</v>
      </c>
      <c r="D52" s="164">
        <v>2</v>
      </c>
      <c r="E52" s="242">
        <v>4</v>
      </c>
      <c r="F52" s="31">
        <v>5</v>
      </c>
      <c r="G52" s="239">
        <v>1</v>
      </c>
      <c r="H52" s="241">
        <v>1</v>
      </c>
      <c r="I52" s="240"/>
      <c r="J52" s="169"/>
      <c r="K52" s="38"/>
      <c r="L52" s="175">
        <v>1</v>
      </c>
      <c r="M52" s="176"/>
      <c r="N52" s="171"/>
      <c r="O52" s="171"/>
      <c r="P52" s="172"/>
      <c r="Q52" s="31"/>
      <c r="R52" s="31">
        <f t="shared" si="0"/>
        <v>23</v>
      </c>
    </row>
    <row r="53" spans="1:18" s="9" customFormat="1" ht="12.75">
      <c r="A53" s="42">
        <v>196</v>
      </c>
      <c r="B53" s="30" t="s">
        <v>84</v>
      </c>
      <c r="C53" s="241">
        <v>2</v>
      </c>
      <c r="D53" s="164">
        <v>2</v>
      </c>
      <c r="E53" s="242"/>
      <c r="F53" s="31"/>
      <c r="G53" s="239"/>
      <c r="H53" s="241">
        <v>1</v>
      </c>
      <c r="I53" s="240"/>
      <c r="J53" s="169"/>
      <c r="K53" s="38"/>
      <c r="L53" s="175"/>
      <c r="M53" s="176"/>
      <c r="N53" s="171"/>
      <c r="O53" s="171"/>
      <c r="P53" s="172"/>
      <c r="Q53" s="31"/>
      <c r="R53" s="31">
        <f t="shared" si="0"/>
        <v>5</v>
      </c>
    </row>
    <row r="54" spans="1:18" s="9" customFormat="1" ht="12.75">
      <c r="A54" s="42">
        <v>199</v>
      </c>
      <c r="B54" s="30" t="s">
        <v>85</v>
      </c>
      <c r="C54" s="241"/>
      <c r="D54" s="164"/>
      <c r="E54" s="242"/>
      <c r="F54" s="31"/>
      <c r="G54" s="239"/>
      <c r="H54" s="241">
        <v>1</v>
      </c>
      <c r="I54" s="240"/>
      <c r="J54" s="169"/>
      <c r="K54" s="38"/>
      <c r="L54" s="175"/>
      <c r="M54" s="176"/>
      <c r="N54" s="171"/>
      <c r="O54" s="177"/>
      <c r="P54" s="172"/>
      <c r="Q54" s="31"/>
      <c r="R54" s="31">
        <f t="shared" si="0"/>
        <v>1</v>
      </c>
    </row>
    <row r="55" spans="1:18" s="9" customFormat="1" ht="12.75">
      <c r="A55" s="42">
        <v>200</v>
      </c>
      <c r="B55" s="30" t="s">
        <v>86</v>
      </c>
      <c r="C55" s="241"/>
      <c r="D55" s="164"/>
      <c r="E55" s="242"/>
      <c r="F55" s="31"/>
      <c r="G55" s="239"/>
      <c r="H55" s="241">
        <v>1</v>
      </c>
      <c r="I55" s="240"/>
      <c r="J55" s="169"/>
      <c r="K55" s="38"/>
      <c r="L55" s="175"/>
      <c r="M55" s="176"/>
      <c r="N55" s="171"/>
      <c r="O55" s="171"/>
      <c r="P55" s="172"/>
      <c r="Q55" s="31"/>
      <c r="R55" s="31">
        <f t="shared" si="0"/>
        <v>1</v>
      </c>
    </row>
    <row r="56" spans="1:18" s="9" customFormat="1" ht="12.75">
      <c r="A56" s="42">
        <v>201</v>
      </c>
      <c r="B56" s="30" t="s">
        <v>87</v>
      </c>
      <c r="C56" s="241">
        <v>1</v>
      </c>
      <c r="D56" s="164"/>
      <c r="E56" s="242"/>
      <c r="F56" s="31">
        <v>1</v>
      </c>
      <c r="G56" s="239">
        <v>1</v>
      </c>
      <c r="H56" s="241">
        <v>1</v>
      </c>
      <c r="I56" s="240">
        <v>1</v>
      </c>
      <c r="J56" s="169"/>
      <c r="K56" s="38">
        <v>1</v>
      </c>
      <c r="L56" s="175"/>
      <c r="M56" s="176"/>
      <c r="N56" s="171"/>
      <c r="O56" s="171"/>
      <c r="P56" s="172"/>
      <c r="Q56" s="31"/>
      <c r="R56" s="31">
        <f t="shared" si="0"/>
        <v>6</v>
      </c>
    </row>
    <row r="57" spans="1:18" s="9" customFormat="1" ht="12.75">
      <c r="A57" s="42">
        <v>202</v>
      </c>
      <c r="B57" s="43" t="s">
        <v>88</v>
      </c>
      <c r="C57" s="241"/>
      <c r="D57" s="164"/>
      <c r="E57" s="242"/>
      <c r="F57" s="31"/>
      <c r="G57" s="239"/>
      <c r="H57" s="241"/>
      <c r="I57" s="240"/>
      <c r="J57" s="169"/>
      <c r="K57" s="38"/>
      <c r="L57" s="175"/>
      <c r="M57" s="176"/>
      <c r="N57" s="171"/>
      <c r="O57" s="171"/>
      <c r="P57" s="172"/>
      <c r="Q57" s="31"/>
      <c r="R57" s="31">
        <f t="shared" si="0"/>
        <v>0</v>
      </c>
    </row>
    <row r="58" spans="1:18" s="9" customFormat="1" ht="12.75">
      <c r="A58" s="42">
        <v>209</v>
      </c>
      <c r="B58" s="43" t="s">
        <v>89</v>
      </c>
      <c r="C58" s="241"/>
      <c r="D58" s="164"/>
      <c r="E58" s="242"/>
      <c r="F58" s="31"/>
      <c r="G58" s="239"/>
      <c r="H58" s="241"/>
      <c r="I58" s="240"/>
      <c r="J58" s="169"/>
      <c r="K58" s="38"/>
      <c r="L58" s="175"/>
      <c r="M58" s="53"/>
      <c r="N58" s="171"/>
      <c r="O58" s="171"/>
      <c r="P58" s="172"/>
      <c r="Q58" s="31"/>
      <c r="R58" s="31">
        <f t="shared" si="0"/>
        <v>0</v>
      </c>
    </row>
    <row r="59" spans="1:18" s="9" customFormat="1" ht="12.75">
      <c r="A59" s="42">
        <v>211</v>
      </c>
      <c r="B59" s="30" t="s">
        <v>90</v>
      </c>
      <c r="C59" s="244">
        <v>3</v>
      </c>
      <c r="D59" s="164">
        <v>1</v>
      </c>
      <c r="E59" s="242"/>
      <c r="F59" s="31">
        <v>1</v>
      </c>
      <c r="G59" s="239"/>
      <c r="H59" s="244"/>
      <c r="I59" s="240"/>
      <c r="J59" s="169"/>
      <c r="K59" s="38"/>
      <c r="L59" s="180"/>
      <c r="M59" s="176"/>
      <c r="N59" s="171"/>
      <c r="O59" s="171"/>
      <c r="P59" s="172"/>
      <c r="Q59" s="31"/>
      <c r="R59" s="31">
        <f t="shared" si="0"/>
        <v>5</v>
      </c>
    </row>
    <row r="60" spans="1:18" s="9" customFormat="1" ht="12">
      <c r="A60" s="42">
        <v>214</v>
      </c>
      <c r="B60" s="30" t="s">
        <v>91</v>
      </c>
      <c r="C60" s="181">
        <f t="shared" ref="C60:Q60" si="1">C261</f>
        <v>7</v>
      </c>
      <c r="D60" s="181">
        <f t="shared" si="1"/>
        <v>2</v>
      </c>
      <c r="E60" s="181">
        <f t="shared" si="1"/>
        <v>2</v>
      </c>
      <c r="F60" s="181">
        <f t="shared" si="1"/>
        <v>1</v>
      </c>
      <c r="G60" s="181">
        <f t="shared" si="1"/>
        <v>3</v>
      </c>
      <c r="H60" s="181">
        <f t="shared" si="1"/>
        <v>5</v>
      </c>
      <c r="I60" s="181">
        <f t="shared" si="1"/>
        <v>3</v>
      </c>
      <c r="J60" s="181">
        <f t="shared" si="1"/>
        <v>2</v>
      </c>
      <c r="K60" s="181">
        <f t="shared" si="1"/>
        <v>1</v>
      </c>
      <c r="L60" s="181">
        <f t="shared" si="1"/>
        <v>3</v>
      </c>
      <c r="M60" s="181">
        <f t="shared" si="1"/>
        <v>0</v>
      </c>
      <c r="N60" s="181">
        <f t="shared" si="1"/>
        <v>0</v>
      </c>
      <c r="O60" s="181">
        <f t="shared" si="1"/>
        <v>0</v>
      </c>
      <c r="P60" s="181">
        <f t="shared" si="1"/>
        <v>0</v>
      </c>
      <c r="Q60" s="181">
        <f t="shared" si="1"/>
        <v>0</v>
      </c>
      <c r="R60" s="31">
        <f t="shared" si="0"/>
        <v>29</v>
      </c>
    </row>
    <row r="61" spans="1:18" s="9" customFormat="1" ht="12.75">
      <c r="A61" s="42">
        <v>215</v>
      </c>
      <c r="B61" s="30" t="s">
        <v>92</v>
      </c>
      <c r="C61" s="241"/>
      <c r="D61" s="164"/>
      <c r="E61" s="242"/>
      <c r="F61" s="60"/>
      <c r="G61" s="239"/>
      <c r="H61" s="241"/>
      <c r="I61" s="240"/>
      <c r="J61" s="169"/>
      <c r="K61" s="61"/>
      <c r="L61" s="175"/>
      <c r="M61" s="176"/>
      <c r="N61" s="171"/>
      <c r="O61" s="171"/>
      <c r="P61" s="172"/>
      <c r="Q61" s="60"/>
      <c r="R61" s="31">
        <f t="shared" si="0"/>
        <v>0</v>
      </c>
    </row>
    <row r="62" spans="1:18" s="9" customFormat="1" ht="12.75">
      <c r="A62" s="42">
        <v>217</v>
      </c>
      <c r="B62" s="30" t="s">
        <v>93</v>
      </c>
      <c r="C62" s="241"/>
      <c r="D62" s="164">
        <v>1</v>
      </c>
      <c r="E62" s="242"/>
      <c r="F62" s="31">
        <v>4</v>
      </c>
      <c r="G62" s="239"/>
      <c r="H62" s="241">
        <v>2</v>
      </c>
      <c r="I62" s="240"/>
      <c r="J62" s="169">
        <v>1</v>
      </c>
      <c r="K62" s="38"/>
      <c r="L62" s="175"/>
      <c r="M62" s="176">
        <v>1</v>
      </c>
      <c r="N62" s="171"/>
      <c r="O62" s="171"/>
      <c r="P62" s="172"/>
      <c r="Q62" s="31"/>
      <c r="R62" s="31">
        <f t="shared" si="0"/>
        <v>9</v>
      </c>
    </row>
    <row r="63" spans="1:18" s="9" customFormat="1" ht="12.75">
      <c r="A63" s="42">
        <v>221</v>
      </c>
      <c r="B63" s="30" t="s">
        <v>94</v>
      </c>
      <c r="C63" s="241">
        <v>4</v>
      </c>
      <c r="D63" s="164">
        <v>6</v>
      </c>
      <c r="E63" s="242">
        <v>5</v>
      </c>
      <c r="F63" s="31">
        <v>4</v>
      </c>
      <c r="G63" s="239"/>
      <c r="H63" s="241">
        <v>11</v>
      </c>
      <c r="I63" s="240">
        <v>3</v>
      </c>
      <c r="J63" s="169">
        <v>3</v>
      </c>
      <c r="K63" s="38">
        <v>17</v>
      </c>
      <c r="L63" s="175">
        <v>2</v>
      </c>
      <c r="M63" s="176">
        <v>4</v>
      </c>
      <c r="N63" s="171"/>
      <c r="O63" s="177"/>
      <c r="P63" s="172"/>
      <c r="Q63" s="31"/>
      <c r="R63" s="31">
        <f t="shared" si="0"/>
        <v>59</v>
      </c>
    </row>
    <row r="64" spans="1:18" s="9" customFormat="1" ht="12.75">
      <c r="A64" s="42">
        <v>222</v>
      </c>
      <c r="B64" s="43" t="s">
        <v>95</v>
      </c>
      <c r="C64" s="241"/>
      <c r="D64" s="164"/>
      <c r="E64" s="242"/>
      <c r="F64" s="31"/>
      <c r="G64" s="239"/>
      <c r="H64" s="241"/>
      <c r="I64" s="240"/>
      <c r="J64" s="169"/>
      <c r="K64" s="38"/>
      <c r="L64" s="175"/>
      <c r="M64" s="176"/>
      <c r="N64" s="171"/>
      <c r="O64" s="171"/>
      <c r="P64" s="172"/>
      <c r="Q64" s="31"/>
      <c r="R64" s="31">
        <f t="shared" si="0"/>
        <v>0</v>
      </c>
    </row>
    <row r="65" spans="1:18" s="9" customFormat="1" ht="12.75">
      <c r="A65" s="42">
        <v>226</v>
      </c>
      <c r="B65" s="30" t="s">
        <v>96</v>
      </c>
      <c r="C65" s="241">
        <v>1</v>
      </c>
      <c r="D65" s="164">
        <v>1</v>
      </c>
      <c r="E65" s="242"/>
      <c r="F65" s="31"/>
      <c r="G65" s="239"/>
      <c r="H65" s="241"/>
      <c r="I65" s="240"/>
      <c r="J65" s="169"/>
      <c r="K65" s="38"/>
      <c r="L65" s="175"/>
      <c r="M65" s="176"/>
      <c r="N65" s="171"/>
      <c r="O65" s="171"/>
      <c r="P65" s="172"/>
      <c r="Q65" s="31"/>
      <c r="R65" s="31">
        <f t="shared" si="0"/>
        <v>2</v>
      </c>
    </row>
    <row r="66" spans="1:18" s="9" customFormat="1" ht="12.75">
      <c r="A66" s="42">
        <v>227</v>
      </c>
      <c r="B66" s="30" t="s">
        <v>97</v>
      </c>
      <c r="C66" s="241"/>
      <c r="D66" s="164"/>
      <c r="E66" s="242"/>
      <c r="F66" s="31"/>
      <c r="G66" s="239"/>
      <c r="H66" s="241"/>
      <c r="I66" s="240"/>
      <c r="J66" s="169"/>
      <c r="K66" s="38"/>
      <c r="L66" s="175"/>
      <c r="M66" s="176"/>
      <c r="N66" s="171"/>
      <c r="O66" s="171"/>
      <c r="P66" s="172"/>
      <c r="Q66" s="31"/>
      <c r="R66" s="31">
        <f t="shared" si="0"/>
        <v>0</v>
      </c>
    </row>
    <row r="67" spans="1:18" s="9" customFormat="1" ht="12.75">
      <c r="A67" s="42">
        <v>233</v>
      </c>
      <c r="B67" s="30" t="s">
        <v>98</v>
      </c>
      <c r="C67" s="241"/>
      <c r="D67" s="164"/>
      <c r="E67" s="242"/>
      <c r="F67" s="31"/>
      <c r="G67" s="239"/>
      <c r="H67" s="241">
        <v>1</v>
      </c>
      <c r="I67" s="240"/>
      <c r="J67" s="169"/>
      <c r="K67" s="38"/>
      <c r="L67" s="175"/>
      <c r="M67" s="176"/>
      <c r="N67" s="171"/>
      <c r="O67" s="171"/>
      <c r="P67" s="172"/>
      <c r="Q67" s="31"/>
      <c r="R67" s="31">
        <f t="shared" si="0"/>
        <v>1</v>
      </c>
    </row>
    <row r="68" spans="1:18" s="9" customFormat="1" ht="12.75">
      <c r="A68" s="42">
        <v>234</v>
      </c>
      <c r="B68" s="30" t="s">
        <v>99</v>
      </c>
      <c r="C68" s="241"/>
      <c r="D68" s="164"/>
      <c r="E68" s="242"/>
      <c r="F68" s="31"/>
      <c r="G68" s="239"/>
      <c r="H68" s="241">
        <v>1</v>
      </c>
      <c r="I68" s="240"/>
      <c r="J68" s="169"/>
      <c r="K68" s="38"/>
      <c r="L68" s="175"/>
      <c r="M68" s="176"/>
      <c r="N68" s="171"/>
      <c r="O68" s="171"/>
      <c r="P68" s="172"/>
      <c r="Q68" s="31"/>
      <c r="R68" s="31">
        <f t="shared" ref="R68:R131" si="2">SUM(C68:P68)</f>
        <v>1</v>
      </c>
    </row>
    <row r="69" spans="1:18" s="9" customFormat="1" ht="12.75">
      <c r="A69" s="42">
        <v>240</v>
      </c>
      <c r="B69" s="30" t="s">
        <v>100</v>
      </c>
      <c r="C69" s="241">
        <v>51</v>
      </c>
      <c r="D69" s="164">
        <v>3</v>
      </c>
      <c r="E69" s="242">
        <v>4</v>
      </c>
      <c r="F69" s="31">
        <v>4</v>
      </c>
      <c r="G69" s="239"/>
      <c r="H69" s="241">
        <v>2</v>
      </c>
      <c r="I69" s="240"/>
      <c r="J69" s="169">
        <v>1</v>
      </c>
      <c r="K69" s="38"/>
      <c r="L69" s="175">
        <v>3</v>
      </c>
      <c r="M69" s="176">
        <v>3</v>
      </c>
      <c r="N69" s="171">
        <v>86</v>
      </c>
      <c r="O69" s="171"/>
      <c r="P69" s="172"/>
      <c r="Q69" s="31"/>
      <c r="R69" s="31">
        <f t="shared" si="2"/>
        <v>157</v>
      </c>
    </row>
    <row r="70" spans="1:18" s="9" customFormat="1" ht="12.75">
      <c r="A70" s="42">
        <v>242</v>
      </c>
      <c r="B70" s="30" t="s">
        <v>101</v>
      </c>
      <c r="C70" s="241">
        <v>12</v>
      </c>
      <c r="D70" s="164"/>
      <c r="E70" s="242"/>
      <c r="F70" s="31"/>
      <c r="G70" s="239"/>
      <c r="H70" s="241">
        <v>1</v>
      </c>
      <c r="I70" s="240"/>
      <c r="J70" s="169"/>
      <c r="K70" s="38">
        <v>2</v>
      </c>
      <c r="L70" s="175"/>
      <c r="M70" s="176">
        <v>2</v>
      </c>
      <c r="N70" s="171"/>
      <c r="O70" s="171"/>
      <c r="P70" s="172"/>
      <c r="Q70" s="31"/>
      <c r="R70" s="31">
        <f t="shared" si="2"/>
        <v>17</v>
      </c>
    </row>
    <row r="71" spans="1:18" s="9" customFormat="1" ht="12.75">
      <c r="A71" s="42">
        <v>254</v>
      </c>
      <c r="B71" s="43" t="s">
        <v>102</v>
      </c>
      <c r="C71" s="241"/>
      <c r="D71" s="164"/>
      <c r="E71" s="242"/>
      <c r="F71" s="31"/>
      <c r="G71" s="239"/>
      <c r="H71" s="241"/>
      <c r="I71" s="240"/>
      <c r="J71" s="169"/>
      <c r="K71" s="38"/>
      <c r="L71" s="175"/>
      <c r="M71" s="176"/>
      <c r="N71" s="171"/>
      <c r="O71" s="171"/>
      <c r="P71" s="172"/>
      <c r="Q71" s="31"/>
      <c r="R71" s="31">
        <f t="shared" si="2"/>
        <v>0</v>
      </c>
    </row>
    <row r="72" spans="1:18" s="9" customFormat="1" ht="12.75">
      <c r="A72" s="42">
        <v>257</v>
      </c>
      <c r="B72" s="30" t="s">
        <v>103</v>
      </c>
      <c r="C72" s="241"/>
      <c r="D72" s="164"/>
      <c r="E72" s="242"/>
      <c r="F72" s="31">
        <v>5</v>
      </c>
      <c r="G72" s="239"/>
      <c r="H72" s="241"/>
      <c r="I72" s="240"/>
      <c r="J72" s="169"/>
      <c r="K72" s="38"/>
      <c r="L72" s="175"/>
      <c r="M72" s="176"/>
      <c r="N72" s="171"/>
      <c r="O72" s="171"/>
      <c r="P72" s="172"/>
      <c r="Q72" s="31"/>
      <c r="R72" s="31">
        <f t="shared" si="2"/>
        <v>5</v>
      </c>
    </row>
    <row r="73" spans="1:18" s="9" customFormat="1" ht="12.75">
      <c r="A73" s="42">
        <v>260</v>
      </c>
      <c r="B73" s="30" t="s">
        <v>104</v>
      </c>
      <c r="C73" s="241">
        <v>2</v>
      </c>
      <c r="D73" s="164">
        <v>5</v>
      </c>
      <c r="E73" s="242">
        <v>5</v>
      </c>
      <c r="F73" s="31">
        <v>10</v>
      </c>
      <c r="G73" s="239">
        <v>1</v>
      </c>
      <c r="H73" s="241">
        <v>1</v>
      </c>
      <c r="I73" s="240">
        <v>3</v>
      </c>
      <c r="J73" s="169"/>
      <c r="K73" s="38">
        <v>2</v>
      </c>
      <c r="L73" s="175">
        <v>5</v>
      </c>
      <c r="M73" s="176">
        <v>3</v>
      </c>
      <c r="N73" s="171"/>
      <c r="O73" s="171"/>
      <c r="P73" s="172"/>
      <c r="Q73" s="31"/>
      <c r="R73" s="31">
        <f t="shared" si="2"/>
        <v>37</v>
      </c>
    </row>
    <row r="74" spans="1:18" s="9" customFormat="1" ht="12.75">
      <c r="A74" s="42">
        <v>267</v>
      </c>
      <c r="B74" s="30" t="s">
        <v>105</v>
      </c>
      <c r="C74" s="241">
        <v>2</v>
      </c>
      <c r="D74" s="164"/>
      <c r="E74" s="242"/>
      <c r="F74" s="31"/>
      <c r="G74" s="239"/>
      <c r="H74" s="241"/>
      <c r="I74" s="240"/>
      <c r="J74" s="169"/>
      <c r="K74" s="38"/>
      <c r="L74" s="175"/>
      <c r="M74" s="176"/>
      <c r="N74" s="171"/>
      <c r="O74" s="171"/>
      <c r="P74" s="172"/>
      <c r="Q74" s="31"/>
      <c r="R74" s="31">
        <f t="shared" si="2"/>
        <v>2</v>
      </c>
    </row>
    <row r="75" spans="1:18" s="9" customFormat="1" ht="12.75">
      <c r="A75" s="42">
        <v>268</v>
      </c>
      <c r="B75" s="30" t="s">
        <v>106</v>
      </c>
      <c r="C75" s="241"/>
      <c r="D75" s="164"/>
      <c r="E75" s="242">
        <v>1</v>
      </c>
      <c r="F75" s="31"/>
      <c r="G75" s="239"/>
      <c r="H75" s="241"/>
      <c r="I75" s="240"/>
      <c r="J75" s="169"/>
      <c r="K75" s="38"/>
      <c r="L75" s="175"/>
      <c r="M75" s="176"/>
      <c r="N75" s="171">
        <v>2</v>
      </c>
      <c r="O75" s="171"/>
      <c r="P75" s="172"/>
      <c r="Q75" s="31"/>
      <c r="R75" s="31">
        <f t="shared" si="2"/>
        <v>3</v>
      </c>
    </row>
    <row r="76" spans="1:18" s="9" customFormat="1" ht="12.75">
      <c r="A76" s="42">
        <v>272</v>
      </c>
      <c r="B76" s="30" t="s">
        <v>107</v>
      </c>
      <c r="C76" s="241">
        <v>2</v>
      </c>
      <c r="D76" s="164">
        <v>2</v>
      </c>
      <c r="E76" s="242">
        <v>1</v>
      </c>
      <c r="F76" s="31"/>
      <c r="G76" s="239"/>
      <c r="H76" s="241"/>
      <c r="I76" s="240"/>
      <c r="J76" s="169"/>
      <c r="K76" s="38"/>
      <c r="L76" s="175">
        <v>4</v>
      </c>
      <c r="M76" s="176"/>
      <c r="N76" s="171"/>
      <c r="O76" s="177"/>
      <c r="P76" s="172"/>
      <c r="Q76" s="31"/>
      <c r="R76" s="31">
        <f t="shared" si="2"/>
        <v>9</v>
      </c>
    </row>
    <row r="77" spans="1:18" s="9" customFormat="1" ht="12.75">
      <c r="A77" s="42">
        <v>274</v>
      </c>
      <c r="B77" s="30" t="s">
        <v>108</v>
      </c>
      <c r="C77" s="241"/>
      <c r="D77" s="164"/>
      <c r="E77" s="242"/>
      <c r="F77" s="31"/>
      <c r="G77" s="239"/>
      <c r="H77" s="241"/>
      <c r="I77" s="240"/>
      <c r="J77" s="169"/>
      <c r="K77" s="38"/>
      <c r="L77" s="175"/>
      <c r="M77" s="176"/>
      <c r="N77" s="171"/>
      <c r="O77" s="171"/>
      <c r="P77" s="172"/>
      <c r="Q77" s="31"/>
      <c r="R77" s="31">
        <f t="shared" si="2"/>
        <v>0</v>
      </c>
    </row>
    <row r="78" spans="1:18" s="9" customFormat="1" ht="12.75">
      <c r="A78" s="42">
        <v>278</v>
      </c>
      <c r="B78" s="30" t="s">
        <v>109</v>
      </c>
      <c r="C78" s="241"/>
      <c r="D78" s="164"/>
      <c r="E78" s="242"/>
      <c r="F78" s="31"/>
      <c r="G78" s="239"/>
      <c r="H78" s="241"/>
      <c r="I78" s="240"/>
      <c r="J78" s="169"/>
      <c r="K78" s="38"/>
      <c r="L78" s="175"/>
      <c r="M78" s="176"/>
      <c r="N78" s="171"/>
      <c r="O78" s="171"/>
      <c r="P78" s="172"/>
      <c r="Q78" s="31"/>
      <c r="R78" s="31">
        <f t="shared" si="2"/>
        <v>0</v>
      </c>
    </row>
    <row r="79" spans="1:18" s="9" customFormat="1" ht="12.75">
      <c r="A79" s="49">
        <v>280</v>
      </c>
      <c r="B79" s="62" t="s">
        <v>110</v>
      </c>
      <c r="C79" s="241"/>
      <c r="D79" s="164"/>
      <c r="E79" s="242"/>
      <c r="F79" s="31"/>
      <c r="G79" s="239"/>
      <c r="H79" s="241"/>
      <c r="I79" s="240"/>
      <c r="J79" s="169"/>
      <c r="K79" s="38"/>
      <c r="L79" s="175">
        <v>1</v>
      </c>
      <c r="M79" s="176"/>
      <c r="N79" s="171"/>
      <c r="O79" s="171"/>
      <c r="P79" s="172"/>
      <c r="Q79" s="31"/>
      <c r="R79" s="31">
        <f t="shared" si="2"/>
        <v>1</v>
      </c>
    </row>
    <row r="80" spans="1:18" s="9" customFormat="1" ht="12.75">
      <c r="A80" s="42">
        <v>281</v>
      </c>
      <c r="B80" s="30" t="s">
        <v>111</v>
      </c>
      <c r="C80" s="241"/>
      <c r="D80" s="164"/>
      <c r="E80" s="242"/>
      <c r="F80" s="31"/>
      <c r="G80" s="239"/>
      <c r="H80" s="241"/>
      <c r="I80" s="240"/>
      <c r="J80" s="169"/>
      <c r="K80" s="38"/>
      <c r="L80" s="175"/>
      <c r="M80" s="176"/>
      <c r="N80" s="171"/>
      <c r="O80" s="171"/>
      <c r="P80" s="172"/>
      <c r="Q80" s="31"/>
      <c r="R80" s="31">
        <f t="shared" si="2"/>
        <v>0</v>
      </c>
    </row>
    <row r="81" spans="1:18" s="9" customFormat="1" ht="12.75">
      <c r="A81" s="42">
        <v>288</v>
      </c>
      <c r="B81" s="30" t="s">
        <v>112</v>
      </c>
      <c r="C81" s="241"/>
      <c r="D81" s="164"/>
      <c r="E81" s="242"/>
      <c r="F81" s="31"/>
      <c r="G81" s="239"/>
      <c r="H81" s="241">
        <v>1</v>
      </c>
      <c r="I81" s="240"/>
      <c r="J81" s="169"/>
      <c r="K81" s="38"/>
      <c r="L81" s="175"/>
      <c r="M81" s="176"/>
      <c r="N81" s="171"/>
      <c r="O81" s="171"/>
      <c r="P81" s="172"/>
      <c r="Q81" s="31"/>
      <c r="R81" s="31">
        <f t="shared" si="2"/>
        <v>1</v>
      </c>
    </row>
    <row r="82" spans="1:18" s="9" customFormat="1" ht="12.75">
      <c r="A82" s="42">
        <v>293</v>
      </c>
      <c r="B82" s="43" t="s">
        <v>113</v>
      </c>
      <c r="C82" s="241"/>
      <c r="D82" s="164"/>
      <c r="E82" s="242"/>
      <c r="F82" s="31"/>
      <c r="G82" s="239"/>
      <c r="H82" s="241"/>
      <c r="I82" s="240"/>
      <c r="J82" s="169"/>
      <c r="K82" s="38"/>
      <c r="L82" s="175"/>
      <c r="M82" s="176"/>
      <c r="N82" s="171"/>
      <c r="O82" s="171"/>
      <c r="P82" s="172"/>
      <c r="Q82" s="31"/>
      <c r="R82" s="31">
        <f t="shared" si="2"/>
        <v>0</v>
      </c>
    </row>
    <row r="83" spans="1:18" s="9" customFormat="1" ht="12.75">
      <c r="A83" s="42">
        <v>297</v>
      </c>
      <c r="B83" s="30" t="s">
        <v>114</v>
      </c>
      <c r="C83" s="241"/>
      <c r="D83" s="164"/>
      <c r="E83" s="242"/>
      <c r="F83" s="31"/>
      <c r="G83" s="239"/>
      <c r="H83" s="241"/>
      <c r="I83" s="240"/>
      <c r="J83" s="169"/>
      <c r="K83" s="38"/>
      <c r="L83" s="175"/>
      <c r="M83" s="176"/>
      <c r="N83" s="171"/>
      <c r="O83" s="171"/>
      <c r="P83" s="172"/>
      <c r="Q83" s="31"/>
      <c r="R83" s="31">
        <f t="shared" si="2"/>
        <v>0</v>
      </c>
    </row>
    <row r="84" spans="1:18" s="9" customFormat="1" ht="12.75">
      <c r="A84" s="42">
        <v>304</v>
      </c>
      <c r="B84" s="30" t="s">
        <v>115</v>
      </c>
      <c r="C84" s="241"/>
      <c r="D84" s="164"/>
      <c r="E84" s="242"/>
      <c r="F84" s="31"/>
      <c r="G84" s="239"/>
      <c r="H84" s="241"/>
      <c r="I84" s="240"/>
      <c r="J84" s="169"/>
      <c r="K84" s="38"/>
      <c r="L84" s="175"/>
      <c r="M84" s="176"/>
      <c r="N84" s="171"/>
      <c r="O84" s="171"/>
      <c r="P84" s="172"/>
      <c r="Q84" s="31"/>
      <c r="R84" s="31">
        <f t="shared" si="2"/>
        <v>0</v>
      </c>
    </row>
    <row r="85" spans="1:18" s="9" customFormat="1" ht="12.75">
      <c r="A85" s="49">
        <v>305</v>
      </c>
      <c r="B85" s="30" t="s">
        <v>116</v>
      </c>
      <c r="C85" s="241"/>
      <c r="D85" s="164"/>
      <c r="E85" s="242"/>
      <c r="F85" s="31"/>
      <c r="G85" s="239"/>
      <c r="H85" s="241"/>
      <c r="I85" s="240"/>
      <c r="J85" s="169"/>
      <c r="K85" s="38"/>
      <c r="L85" s="175"/>
      <c r="M85" s="176"/>
      <c r="N85" s="171"/>
      <c r="O85" s="171"/>
      <c r="P85" s="172"/>
      <c r="Q85" s="31"/>
      <c r="R85" s="31">
        <f t="shared" si="2"/>
        <v>0</v>
      </c>
    </row>
    <row r="86" spans="1:18" s="9" customFormat="1" ht="12.75">
      <c r="A86" s="42">
        <v>310</v>
      </c>
      <c r="B86" s="43" t="s">
        <v>117</v>
      </c>
      <c r="C86" s="241"/>
      <c r="D86" s="164"/>
      <c r="E86" s="242"/>
      <c r="F86" s="31"/>
      <c r="G86" s="239"/>
      <c r="H86" s="241"/>
      <c r="I86" s="240"/>
      <c r="J86" s="169"/>
      <c r="K86" s="38"/>
      <c r="L86" s="175"/>
      <c r="M86" s="176"/>
      <c r="N86" s="171"/>
      <c r="O86" s="171"/>
      <c r="P86" s="172"/>
      <c r="Q86" s="31"/>
      <c r="R86" s="31">
        <f t="shared" si="2"/>
        <v>0</v>
      </c>
    </row>
    <row r="87" spans="1:18" s="9" customFormat="1" ht="12.75">
      <c r="A87" s="42">
        <v>312</v>
      </c>
      <c r="B87" s="43" t="s">
        <v>118</v>
      </c>
      <c r="C87" s="241"/>
      <c r="D87" s="164"/>
      <c r="E87" s="242"/>
      <c r="F87" s="31"/>
      <c r="G87" s="239"/>
      <c r="H87" s="241"/>
      <c r="I87" s="240"/>
      <c r="J87" s="169"/>
      <c r="K87" s="38"/>
      <c r="L87" s="175"/>
      <c r="M87" s="176"/>
      <c r="N87" s="171"/>
      <c r="O87" s="171"/>
      <c r="P87" s="172"/>
      <c r="Q87" s="31"/>
      <c r="R87" s="31">
        <f t="shared" si="2"/>
        <v>0</v>
      </c>
    </row>
    <row r="88" spans="1:18" s="9" customFormat="1" ht="12.75">
      <c r="A88" s="42">
        <v>319</v>
      </c>
      <c r="B88" s="43" t="s">
        <v>119</v>
      </c>
      <c r="C88" s="241"/>
      <c r="D88" s="164"/>
      <c r="E88" s="242"/>
      <c r="F88" s="31"/>
      <c r="G88" s="239"/>
      <c r="H88" s="241"/>
      <c r="I88" s="240"/>
      <c r="J88" s="169"/>
      <c r="K88" s="38"/>
      <c r="L88" s="175"/>
      <c r="M88" s="176"/>
      <c r="N88" s="171"/>
      <c r="O88" s="171"/>
      <c r="P88" s="172"/>
      <c r="Q88" s="31"/>
      <c r="R88" s="31">
        <f t="shared" si="2"/>
        <v>0</v>
      </c>
    </row>
    <row r="89" spans="1:18" s="9" customFormat="1" ht="12.75">
      <c r="A89" s="42">
        <v>325</v>
      </c>
      <c r="B89" s="30" t="s">
        <v>120</v>
      </c>
      <c r="C89" s="241">
        <v>6</v>
      </c>
      <c r="D89" s="164"/>
      <c r="E89" s="242"/>
      <c r="F89" s="31"/>
      <c r="G89" s="239"/>
      <c r="H89" s="241"/>
      <c r="I89" s="240"/>
      <c r="J89" s="169"/>
      <c r="K89" s="38"/>
      <c r="L89" s="175"/>
      <c r="M89" s="176"/>
      <c r="N89" s="171"/>
      <c r="O89" s="177"/>
      <c r="P89" s="172"/>
      <c r="Q89" s="31"/>
      <c r="R89" s="31">
        <f t="shared" si="2"/>
        <v>6</v>
      </c>
    </row>
    <row r="90" spans="1:18" s="9" customFormat="1" ht="12.75">
      <c r="A90" s="49">
        <v>327</v>
      </c>
      <c r="B90" s="30" t="s">
        <v>121</v>
      </c>
      <c r="C90" s="241"/>
      <c r="D90" s="164"/>
      <c r="E90" s="242"/>
      <c r="F90" s="31"/>
      <c r="G90" s="239"/>
      <c r="H90" s="241"/>
      <c r="I90" s="240">
        <v>4</v>
      </c>
      <c r="J90" s="169"/>
      <c r="K90" s="38"/>
      <c r="L90" s="175"/>
      <c r="M90" s="176"/>
      <c r="N90" s="171"/>
      <c r="O90" s="171"/>
      <c r="P90" s="172"/>
      <c r="Q90" s="31"/>
      <c r="R90" s="31">
        <f t="shared" si="2"/>
        <v>4</v>
      </c>
    </row>
    <row r="91" spans="1:18" s="9" customFormat="1" ht="12.75">
      <c r="A91" s="49">
        <v>332</v>
      </c>
      <c r="B91" s="30" t="s">
        <v>122</v>
      </c>
      <c r="C91" s="241">
        <v>2</v>
      </c>
      <c r="D91" s="164"/>
      <c r="E91" s="242">
        <v>2</v>
      </c>
      <c r="F91" s="31"/>
      <c r="G91" s="239"/>
      <c r="H91" s="241"/>
      <c r="I91" s="240"/>
      <c r="J91" s="169"/>
      <c r="K91" s="38"/>
      <c r="L91" s="175"/>
      <c r="M91" s="176"/>
      <c r="N91" s="171"/>
      <c r="O91" s="171"/>
      <c r="P91" s="172"/>
      <c r="Q91" s="31"/>
      <c r="R91" s="31">
        <f t="shared" si="2"/>
        <v>4</v>
      </c>
    </row>
    <row r="92" spans="1:18" s="9" customFormat="1" ht="12.75">
      <c r="A92" s="42">
        <v>333</v>
      </c>
      <c r="B92" s="30" t="s">
        <v>123</v>
      </c>
      <c r="C92" s="241"/>
      <c r="D92" s="164"/>
      <c r="E92" s="242"/>
      <c r="F92" s="31"/>
      <c r="G92" s="239"/>
      <c r="H92" s="241"/>
      <c r="I92" s="240"/>
      <c r="J92" s="169"/>
      <c r="K92" s="38"/>
      <c r="L92" s="175"/>
      <c r="M92" s="176"/>
      <c r="N92" s="171"/>
      <c r="O92" s="171"/>
      <c r="P92" s="172"/>
      <c r="Q92" s="31"/>
      <c r="R92" s="31">
        <f t="shared" si="2"/>
        <v>0</v>
      </c>
    </row>
    <row r="93" spans="1:18" s="9" customFormat="1" ht="12.75">
      <c r="A93" s="42">
        <v>337</v>
      </c>
      <c r="B93" s="30" t="s">
        <v>124</v>
      </c>
      <c r="C93" s="241">
        <v>24</v>
      </c>
      <c r="D93" s="164"/>
      <c r="E93" s="242"/>
      <c r="F93" s="31">
        <v>1</v>
      </c>
      <c r="G93" s="239"/>
      <c r="H93" s="241">
        <v>1</v>
      </c>
      <c r="I93" s="240"/>
      <c r="J93" s="169"/>
      <c r="K93" s="38"/>
      <c r="L93" s="175"/>
      <c r="M93" s="176"/>
      <c r="N93" s="171"/>
      <c r="O93" s="171"/>
      <c r="P93" s="172"/>
      <c r="Q93" s="31"/>
      <c r="R93" s="31">
        <f t="shared" si="2"/>
        <v>26</v>
      </c>
    </row>
    <row r="94" spans="1:18" s="9" customFormat="1" ht="12.75">
      <c r="A94" s="42">
        <v>340</v>
      </c>
      <c r="B94" s="30" t="s">
        <v>125</v>
      </c>
      <c r="C94" s="241">
        <v>2</v>
      </c>
      <c r="D94" s="164"/>
      <c r="E94" s="242"/>
      <c r="F94" s="31"/>
      <c r="G94" s="239">
        <v>1</v>
      </c>
      <c r="H94" s="241"/>
      <c r="I94" s="240"/>
      <c r="J94" s="169"/>
      <c r="K94" s="38"/>
      <c r="L94" s="175"/>
      <c r="M94" s="176"/>
      <c r="N94" s="171"/>
      <c r="O94" s="171"/>
      <c r="P94" s="172"/>
      <c r="Q94" s="31"/>
      <c r="R94" s="31">
        <f t="shared" si="2"/>
        <v>3</v>
      </c>
    </row>
    <row r="95" spans="1:18" s="9" customFormat="1" ht="12.75">
      <c r="A95" s="42">
        <v>346</v>
      </c>
      <c r="B95" s="30" t="s">
        <v>126</v>
      </c>
      <c r="C95" s="241">
        <v>8</v>
      </c>
      <c r="D95" s="164"/>
      <c r="E95" s="242"/>
      <c r="F95" s="31">
        <v>2</v>
      </c>
      <c r="G95" s="239"/>
      <c r="H95" s="241"/>
      <c r="I95" s="240"/>
      <c r="J95" s="169"/>
      <c r="K95" s="38"/>
      <c r="L95" s="175"/>
      <c r="M95" s="176"/>
      <c r="N95" s="171"/>
      <c r="O95" s="171"/>
      <c r="P95" s="172"/>
      <c r="Q95" s="31"/>
      <c r="R95" s="31">
        <f t="shared" si="2"/>
        <v>10</v>
      </c>
    </row>
    <row r="96" spans="1:18" s="9" customFormat="1" ht="12.75">
      <c r="A96" s="42">
        <v>347</v>
      </c>
      <c r="B96" s="30" t="s">
        <v>127</v>
      </c>
      <c r="C96" s="241"/>
      <c r="D96" s="164"/>
      <c r="E96" s="242"/>
      <c r="F96" s="31"/>
      <c r="G96" s="239"/>
      <c r="H96" s="241">
        <v>1</v>
      </c>
      <c r="I96" s="240"/>
      <c r="J96" s="169"/>
      <c r="K96" s="38"/>
      <c r="L96" s="175"/>
      <c r="M96" s="176"/>
      <c r="N96" s="171"/>
      <c r="O96" s="171"/>
      <c r="P96" s="172"/>
      <c r="Q96" s="31"/>
      <c r="R96" s="31">
        <f t="shared" si="2"/>
        <v>1</v>
      </c>
    </row>
    <row r="97" spans="1:18" s="9" customFormat="1" ht="12.75">
      <c r="A97" s="42">
        <v>348</v>
      </c>
      <c r="B97" s="43" t="s">
        <v>128</v>
      </c>
      <c r="C97" s="241"/>
      <c r="D97" s="164"/>
      <c r="E97" s="242"/>
      <c r="F97" s="31"/>
      <c r="G97" s="239"/>
      <c r="H97" s="241"/>
      <c r="I97" s="240"/>
      <c r="J97" s="169"/>
      <c r="K97" s="38"/>
      <c r="L97" s="175"/>
      <c r="M97" s="176"/>
      <c r="N97" s="171"/>
      <c r="O97" s="171"/>
      <c r="P97" s="172"/>
      <c r="Q97" s="31"/>
      <c r="R97" s="31">
        <f t="shared" si="2"/>
        <v>0</v>
      </c>
    </row>
    <row r="98" spans="1:18" s="9" customFormat="1" ht="12.75">
      <c r="A98" s="42">
        <v>348.1</v>
      </c>
      <c r="B98" s="63" t="s">
        <v>129</v>
      </c>
      <c r="C98" s="241"/>
      <c r="D98" s="164"/>
      <c r="E98" s="242"/>
      <c r="F98" s="31"/>
      <c r="G98" s="245"/>
      <c r="H98" s="241"/>
      <c r="I98" s="240"/>
      <c r="J98" s="169"/>
      <c r="K98" s="38"/>
      <c r="L98" s="175"/>
      <c r="M98" s="176"/>
      <c r="N98" s="171"/>
      <c r="O98" s="171"/>
      <c r="P98" s="172"/>
      <c r="Q98" s="31"/>
      <c r="R98" s="31">
        <f t="shared" si="2"/>
        <v>0</v>
      </c>
    </row>
    <row r="99" spans="1:18" s="9" customFormat="1" ht="12">
      <c r="A99" s="42">
        <v>373</v>
      </c>
      <c r="B99" s="66" t="s">
        <v>332</v>
      </c>
      <c r="C99" s="241">
        <v>1</v>
      </c>
      <c r="D99" s="164"/>
      <c r="E99" s="173"/>
      <c r="F99" s="34"/>
      <c r="G99" s="174"/>
      <c r="H99" s="175"/>
      <c r="I99" s="34"/>
      <c r="J99" s="169"/>
      <c r="K99" s="38"/>
      <c r="L99" s="175"/>
      <c r="M99" s="176"/>
      <c r="N99" s="171"/>
      <c r="O99" s="171"/>
      <c r="P99" s="172"/>
      <c r="Q99" s="31"/>
      <c r="R99" s="31">
        <f t="shared" si="2"/>
        <v>1</v>
      </c>
    </row>
    <row r="100" spans="1:18" s="9" customFormat="1" ht="12.75">
      <c r="A100" s="42">
        <v>374</v>
      </c>
      <c r="B100" s="43" t="s">
        <v>130</v>
      </c>
      <c r="C100" s="241"/>
      <c r="D100" s="164"/>
      <c r="E100" s="242"/>
      <c r="F100" s="31"/>
      <c r="G100" s="239"/>
      <c r="H100" s="241"/>
      <c r="I100" s="240"/>
      <c r="J100" s="169"/>
      <c r="K100" s="38"/>
      <c r="L100" s="175"/>
      <c r="M100" s="176"/>
      <c r="N100" s="171"/>
      <c r="O100" s="171"/>
      <c r="P100" s="172"/>
      <c r="Q100" s="31"/>
      <c r="R100" s="31">
        <f t="shared" si="2"/>
        <v>0</v>
      </c>
    </row>
    <row r="101" spans="1:18" s="9" customFormat="1" ht="12.75">
      <c r="A101" s="42">
        <v>378</v>
      </c>
      <c r="B101" s="30" t="s">
        <v>131</v>
      </c>
      <c r="C101" s="241"/>
      <c r="D101" s="164"/>
      <c r="E101" s="242"/>
      <c r="F101" s="31"/>
      <c r="G101" s="239"/>
      <c r="H101" s="241"/>
      <c r="I101" s="240"/>
      <c r="J101" s="169"/>
      <c r="K101" s="38"/>
      <c r="L101" s="175"/>
      <c r="M101" s="176"/>
      <c r="N101" s="171"/>
      <c r="O101" s="171"/>
      <c r="P101" s="172"/>
      <c r="Q101" s="31"/>
      <c r="R101" s="31">
        <f t="shared" si="2"/>
        <v>0</v>
      </c>
    </row>
    <row r="102" spans="1:18" s="9" customFormat="1" ht="12.75">
      <c r="A102" s="42">
        <v>380</v>
      </c>
      <c r="B102" s="30" t="s">
        <v>132</v>
      </c>
      <c r="C102" s="241">
        <v>3</v>
      </c>
      <c r="D102" s="164"/>
      <c r="E102" s="242"/>
      <c r="F102" s="31"/>
      <c r="G102" s="239"/>
      <c r="H102" s="241"/>
      <c r="I102" s="240"/>
      <c r="J102" s="169"/>
      <c r="K102" s="38"/>
      <c r="L102" s="175"/>
      <c r="M102" s="176"/>
      <c r="N102" s="171"/>
      <c r="O102" s="171"/>
      <c r="P102" s="172"/>
      <c r="Q102" s="31"/>
      <c r="R102" s="31">
        <f t="shared" si="2"/>
        <v>3</v>
      </c>
    </row>
    <row r="103" spans="1:18" s="9" customFormat="1" ht="12.75">
      <c r="A103" s="42">
        <v>412</v>
      </c>
      <c r="B103" s="30" t="s">
        <v>133</v>
      </c>
      <c r="C103" s="241">
        <v>8</v>
      </c>
      <c r="D103" s="164">
        <v>15</v>
      </c>
      <c r="E103" s="242">
        <v>60</v>
      </c>
      <c r="F103" s="31">
        <v>19</v>
      </c>
      <c r="G103" s="239">
        <v>4</v>
      </c>
      <c r="H103" s="241">
        <v>12</v>
      </c>
      <c r="I103" s="240"/>
      <c r="J103" s="169">
        <v>8</v>
      </c>
      <c r="K103" s="38">
        <v>41</v>
      </c>
      <c r="L103" s="175"/>
      <c r="M103" s="176"/>
      <c r="N103" s="171"/>
      <c r="O103" s="177"/>
      <c r="P103" s="172"/>
      <c r="Q103" s="31"/>
      <c r="R103" s="31">
        <f t="shared" si="2"/>
        <v>167</v>
      </c>
    </row>
    <row r="104" spans="1:18" s="9" customFormat="1" ht="12.75">
      <c r="A104" s="42">
        <v>416</v>
      </c>
      <c r="B104" s="43" t="s">
        <v>134</v>
      </c>
      <c r="C104" s="241"/>
      <c r="D104" s="164"/>
      <c r="E104" s="242"/>
      <c r="F104" s="31">
        <v>9</v>
      </c>
      <c r="G104" s="239"/>
      <c r="H104" s="241"/>
      <c r="I104" s="240"/>
      <c r="J104" s="169"/>
      <c r="K104" s="38"/>
      <c r="L104" s="175"/>
      <c r="M104" s="176"/>
      <c r="N104" s="171"/>
      <c r="O104" s="171"/>
      <c r="P104" s="172"/>
      <c r="Q104" s="31"/>
      <c r="R104" s="31">
        <f t="shared" si="2"/>
        <v>9</v>
      </c>
    </row>
    <row r="105" spans="1:18" s="9" customFormat="1" ht="12.75">
      <c r="A105" s="64">
        <v>418</v>
      </c>
      <c r="B105" s="65" t="s">
        <v>135</v>
      </c>
      <c r="C105" s="241">
        <v>22</v>
      </c>
      <c r="D105" s="164">
        <v>27</v>
      </c>
      <c r="E105" s="242">
        <v>41</v>
      </c>
      <c r="F105" s="31">
        <v>9</v>
      </c>
      <c r="G105" s="246">
        <v>9</v>
      </c>
      <c r="H105" s="241">
        <v>16</v>
      </c>
      <c r="I105" s="240">
        <v>23</v>
      </c>
      <c r="J105" s="169">
        <v>10</v>
      </c>
      <c r="K105" s="38">
        <v>3</v>
      </c>
      <c r="L105" s="175">
        <v>50</v>
      </c>
      <c r="M105" s="176">
        <v>2</v>
      </c>
      <c r="N105" s="171">
        <v>2</v>
      </c>
      <c r="O105" s="177"/>
      <c r="P105" s="172"/>
      <c r="Q105" s="31"/>
      <c r="R105" s="31">
        <f t="shared" si="2"/>
        <v>214</v>
      </c>
    </row>
    <row r="106" spans="1:18" s="9" customFormat="1" ht="12.75">
      <c r="A106" s="42">
        <v>420</v>
      </c>
      <c r="B106" s="66" t="s">
        <v>136</v>
      </c>
      <c r="C106" s="241"/>
      <c r="D106" s="164"/>
      <c r="E106" s="242"/>
      <c r="F106" s="31"/>
      <c r="G106" s="247"/>
      <c r="H106" s="241"/>
      <c r="I106" s="240"/>
      <c r="J106" s="169"/>
      <c r="K106" s="38"/>
      <c r="L106" s="175"/>
      <c r="M106" s="176"/>
      <c r="N106" s="171"/>
      <c r="O106" s="171"/>
      <c r="P106" s="172"/>
      <c r="Q106" s="31"/>
      <c r="R106" s="31">
        <f t="shared" si="2"/>
        <v>0</v>
      </c>
    </row>
    <row r="107" spans="1:18" s="9" customFormat="1" ht="12.75">
      <c r="A107" s="67">
        <v>422</v>
      </c>
      <c r="B107" s="30" t="s">
        <v>137</v>
      </c>
      <c r="C107" s="241">
        <v>60</v>
      </c>
      <c r="D107" s="164">
        <v>8</v>
      </c>
      <c r="E107" s="242">
        <v>130</v>
      </c>
      <c r="F107" s="31">
        <v>103</v>
      </c>
      <c r="G107" s="239">
        <v>2</v>
      </c>
      <c r="H107" s="241">
        <v>16</v>
      </c>
      <c r="I107" s="240">
        <v>21</v>
      </c>
      <c r="J107" s="169">
        <v>15</v>
      </c>
      <c r="K107" s="38">
        <v>23</v>
      </c>
      <c r="L107" s="175">
        <v>16</v>
      </c>
      <c r="M107" s="176">
        <v>16</v>
      </c>
      <c r="N107" s="171">
        <v>9</v>
      </c>
      <c r="O107" s="177"/>
      <c r="P107" s="172"/>
      <c r="Q107" s="31"/>
      <c r="R107" s="31">
        <f t="shared" si="2"/>
        <v>419</v>
      </c>
    </row>
    <row r="108" spans="1:18" s="9" customFormat="1" ht="12.75">
      <c r="A108" s="49">
        <v>440</v>
      </c>
      <c r="B108" s="43" t="s">
        <v>138</v>
      </c>
      <c r="C108" s="241"/>
      <c r="D108" s="31"/>
      <c r="E108" s="242"/>
      <c r="F108" s="31"/>
      <c r="G108" s="239"/>
      <c r="H108" s="241"/>
      <c r="I108" s="240"/>
      <c r="J108" s="169"/>
      <c r="K108" s="38"/>
      <c r="L108" s="175"/>
      <c r="M108" s="176"/>
      <c r="N108" s="171"/>
      <c r="O108" s="171"/>
      <c r="P108" s="172"/>
      <c r="Q108" s="31"/>
      <c r="R108" s="31">
        <f t="shared" si="2"/>
        <v>0</v>
      </c>
    </row>
    <row r="109" spans="1:18" s="9" customFormat="1" ht="12.75">
      <c r="A109" s="42">
        <v>446</v>
      </c>
      <c r="B109" s="43" t="s">
        <v>139</v>
      </c>
      <c r="C109" s="241"/>
      <c r="D109" s="175"/>
      <c r="E109" s="242"/>
      <c r="F109" s="31"/>
      <c r="G109" s="239"/>
      <c r="H109" s="241"/>
      <c r="I109" s="240"/>
      <c r="J109" s="169"/>
      <c r="K109" s="38"/>
      <c r="L109" s="175"/>
      <c r="M109" s="176"/>
      <c r="N109" s="171"/>
      <c r="O109" s="171"/>
      <c r="P109" s="172"/>
      <c r="Q109" s="31"/>
      <c r="R109" s="31">
        <f t="shared" si="2"/>
        <v>0</v>
      </c>
    </row>
    <row r="110" spans="1:18" s="9" customFormat="1" ht="12.75">
      <c r="A110" s="42">
        <v>447</v>
      </c>
      <c r="B110" s="43" t="s">
        <v>140</v>
      </c>
      <c r="C110" s="241"/>
      <c r="D110" s="164"/>
      <c r="E110" s="242"/>
      <c r="F110" s="31"/>
      <c r="G110" s="239"/>
      <c r="H110" s="241"/>
      <c r="I110" s="240"/>
      <c r="J110" s="169"/>
      <c r="K110" s="38"/>
      <c r="L110" s="175">
        <v>6</v>
      </c>
      <c r="M110" s="176"/>
      <c r="N110" s="171"/>
      <c r="O110" s="171"/>
      <c r="P110" s="172"/>
      <c r="Q110" s="31"/>
      <c r="R110" s="31">
        <f t="shared" si="2"/>
        <v>6</v>
      </c>
    </row>
    <row r="111" spans="1:18" s="9" customFormat="1" ht="12.75">
      <c r="A111" s="49">
        <v>449</v>
      </c>
      <c r="B111" s="43" t="s">
        <v>141</v>
      </c>
      <c r="C111" s="241"/>
      <c r="D111" s="164"/>
      <c r="E111" s="242">
        <v>1</v>
      </c>
      <c r="F111" s="31"/>
      <c r="G111" s="239"/>
      <c r="H111" s="241"/>
      <c r="I111" s="240"/>
      <c r="J111" s="169"/>
      <c r="K111" s="38"/>
      <c r="L111" s="175"/>
      <c r="M111" s="176"/>
      <c r="N111" s="171"/>
      <c r="O111" s="171"/>
      <c r="P111" s="172"/>
      <c r="Q111" s="31"/>
      <c r="R111" s="31">
        <f t="shared" si="2"/>
        <v>1</v>
      </c>
    </row>
    <row r="112" spans="1:18" s="9" customFormat="1" ht="12.75">
      <c r="A112" s="42">
        <v>452</v>
      </c>
      <c r="B112" s="30" t="s">
        <v>142</v>
      </c>
      <c r="C112" s="241"/>
      <c r="D112" s="164"/>
      <c r="E112" s="242">
        <v>7</v>
      </c>
      <c r="F112" s="31"/>
      <c r="G112" s="239"/>
      <c r="H112" s="241"/>
      <c r="I112" s="240"/>
      <c r="J112" s="169"/>
      <c r="K112" s="38"/>
      <c r="L112" s="175"/>
      <c r="M112" s="176"/>
      <c r="N112" s="171"/>
      <c r="O112" s="171"/>
      <c r="P112" s="172"/>
      <c r="Q112" s="31"/>
      <c r="R112" s="31">
        <f t="shared" si="2"/>
        <v>7</v>
      </c>
    </row>
    <row r="113" spans="1:18" s="9" customFormat="1" ht="12.75">
      <c r="A113" s="42">
        <v>455</v>
      </c>
      <c r="B113" s="30" t="s">
        <v>143</v>
      </c>
      <c r="C113" s="241"/>
      <c r="D113" s="164"/>
      <c r="E113" s="242"/>
      <c r="F113" s="31"/>
      <c r="G113" s="239"/>
      <c r="H113" s="241"/>
      <c r="I113" s="240"/>
      <c r="J113" s="169"/>
      <c r="K113" s="38"/>
      <c r="L113" s="175">
        <v>1</v>
      </c>
      <c r="M113" s="176"/>
      <c r="N113" s="171"/>
      <c r="O113" s="171"/>
      <c r="P113" s="172"/>
      <c r="Q113" s="31"/>
      <c r="R113" s="31">
        <f t="shared" si="2"/>
        <v>1</v>
      </c>
    </row>
    <row r="114" spans="1:18" s="9" customFormat="1" ht="12.75">
      <c r="A114" s="42">
        <v>458</v>
      </c>
      <c r="B114" s="30" t="s">
        <v>144</v>
      </c>
      <c r="C114" s="241">
        <v>1</v>
      </c>
      <c r="D114" s="164"/>
      <c r="E114" s="242"/>
      <c r="F114" s="31"/>
      <c r="G114" s="239"/>
      <c r="H114" s="241"/>
      <c r="I114" s="240"/>
      <c r="J114" s="169"/>
      <c r="K114" s="38"/>
      <c r="L114" s="175"/>
      <c r="M114" s="176"/>
      <c r="N114" s="171"/>
      <c r="O114" s="171"/>
      <c r="P114" s="172"/>
      <c r="Q114" s="31"/>
      <c r="R114" s="31">
        <f t="shared" si="2"/>
        <v>1</v>
      </c>
    </row>
    <row r="115" spans="1:18" s="9" customFormat="1" ht="12.75">
      <c r="A115" s="42">
        <v>463</v>
      </c>
      <c r="B115" s="43" t="s">
        <v>145</v>
      </c>
      <c r="C115" s="241"/>
      <c r="D115" s="164"/>
      <c r="E115" s="242">
        <v>5</v>
      </c>
      <c r="F115" s="31"/>
      <c r="G115" s="239"/>
      <c r="H115" s="241"/>
      <c r="I115" s="240"/>
      <c r="J115" s="169"/>
      <c r="K115" s="38"/>
      <c r="L115" s="175"/>
      <c r="M115" s="176"/>
      <c r="N115" s="171"/>
      <c r="O115" s="171"/>
      <c r="P115" s="172"/>
      <c r="Q115" s="31"/>
      <c r="R115" s="31">
        <f t="shared" si="2"/>
        <v>5</v>
      </c>
    </row>
    <row r="116" spans="1:18" s="9" customFormat="1" ht="12.75">
      <c r="A116" s="42">
        <v>466</v>
      </c>
      <c r="B116" s="43" t="s">
        <v>146</v>
      </c>
      <c r="C116" s="241"/>
      <c r="D116" s="164"/>
      <c r="E116" s="242"/>
      <c r="F116" s="31"/>
      <c r="G116" s="239"/>
      <c r="H116" s="241"/>
      <c r="I116" s="240"/>
      <c r="J116" s="169"/>
      <c r="K116" s="38"/>
      <c r="L116" s="175"/>
      <c r="M116" s="176"/>
      <c r="N116" s="171"/>
      <c r="O116" s="171"/>
      <c r="P116" s="172"/>
      <c r="Q116" s="31"/>
      <c r="R116" s="31">
        <f t="shared" si="2"/>
        <v>0</v>
      </c>
    </row>
    <row r="117" spans="1:18" s="9" customFormat="1" ht="12.75">
      <c r="A117" s="42">
        <v>467</v>
      </c>
      <c r="B117" s="43" t="s">
        <v>147</v>
      </c>
      <c r="C117" s="241"/>
      <c r="D117" s="164"/>
      <c r="E117" s="242"/>
      <c r="F117" s="31"/>
      <c r="G117" s="239"/>
      <c r="H117" s="241">
        <v>1</v>
      </c>
      <c r="I117" s="240"/>
      <c r="J117" s="169"/>
      <c r="K117" s="38"/>
      <c r="L117" s="175"/>
      <c r="M117" s="176"/>
      <c r="N117" s="171"/>
      <c r="O117" s="171"/>
      <c r="P117" s="172"/>
      <c r="Q117" s="31"/>
      <c r="R117" s="31">
        <f t="shared" si="2"/>
        <v>1</v>
      </c>
    </row>
    <row r="118" spans="1:18" s="9" customFormat="1" ht="12.75">
      <c r="A118" s="42">
        <v>469</v>
      </c>
      <c r="B118" s="43" t="s">
        <v>148</v>
      </c>
      <c r="C118" s="241"/>
      <c r="D118" s="164"/>
      <c r="E118" s="242"/>
      <c r="F118" s="31"/>
      <c r="G118" s="239"/>
      <c r="H118" s="241"/>
      <c r="I118" s="240"/>
      <c r="J118" s="169"/>
      <c r="K118" s="38"/>
      <c r="L118" s="175"/>
      <c r="M118" s="176"/>
      <c r="N118" s="171"/>
      <c r="O118" s="171"/>
      <c r="P118" s="172"/>
      <c r="Q118" s="31"/>
      <c r="R118" s="31">
        <f t="shared" si="2"/>
        <v>0</v>
      </c>
    </row>
    <row r="119" spans="1:18" s="9" customFormat="1" ht="12.75">
      <c r="A119" s="42">
        <v>472</v>
      </c>
      <c r="B119" s="30" t="s">
        <v>149</v>
      </c>
      <c r="C119" s="241">
        <v>1</v>
      </c>
      <c r="D119" s="164"/>
      <c r="E119" s="242"/>
      <c r="F119" s="31"/>
      <c r="G119" s="239"/>
      <c r="H119" s="241"/>
      <c r="I119" s="240"/>
      <c r="J119" s="169"/>
      <c r="K119" s="38"/>
      <c r="L119" s="175">
        <v>3</v>
      </c>
      <c r="M119" s="176"/>
      <c r="N119" s="171"/>
      <c r="O119" s="171"/>
      <c r="P119" s="172"/>
      <c r="Q119" s="31"/>
      <c r="R119" s="31">
        <f t="shared" si="2"/>
        <v>4</v>
      </c>
    </row>
    <row r="120" spans="1:18" s="9" customFormat="1" ht="12.75">
      <c r="A120" s="42">
        <v>479</v>
      </c>
      <c r="B120" s="30" t="s">
        <v>150</v>
      </c>
      <c r="C120" s="241"/>
      <c r="D120" s="164"/>
      <c r="E120" s="242"/>
      <c r="F120" s="31"/>
      <c r="G120" s="239"/>
      <c r="H120" s="241"/>
      <c r="I120" s="240"/>
      <c r="J120" s="169"/>
      <c r="K120" s="38"/>
      <c r="L120" s="175"/>
      <c r="M120" s="176"/>
      <c r="N120" s="171"/>
      <c r="O120" s="171"/>
      <c r="P120" s="172"/>
      <c r="Q120" s="31"/>
      <c r="R120" s="31">
        <f t="shared" si="2"/>
        <v>0</v>
      </c>
    </row>
    <row r="121" spans="1:18" s="9" customFormat="1" ht="12.75">
      <c r="A121" s="49">
        <v>484</v>
      </c>
      <c r="B121" s="30" t="s">
        <v>151</v>
      </c>
      <c r="C121" s="241">
        <v>15</v>
      </c>
      <c r="D121" s="164">
        <v>1</v>
      </c>
      <c r="E121" s="242"/>
      <c r="F121" s="31">
        <v>8</v>
      </c>
      <c r="G121" s="239">
        <v>3</v>
      </c>
      <c r="H121" s="241"/>
      <c r="I121" s="240"/>
      <c r="J121" s="169">
        <v>15</v>
      </c>
      <c r="K121" s="38">
        <v>9</v>
      </c>
      <c r="L121" s="175">
        <v>6</v>
      </c>
      <c r="M121" s="176">
        <v>30</v>
      </c>
      <c r="N121" s="171"/>
      <c r="O121" s="171"/>
      <c r="P121" s="172"/>
      <c r="Q121" s="31"/>
      <c r="R121" s="31">
        <f t="shared" si="2"/>
        <v>87</v>
      </c>
    </row>
    <row r="122" spans="1:18" s="9" customFormat="1" ht="12.75">
      <c r="A122" s="42">
        <v>501</v>
      </c>
      <c r="B122" s="30" t="s">
        <v>152</v>
      </c>
      <c r="C122" s="241"/>
      <c r="D122" s="164">
        <v>1</v>
      </c>
      <c r="E122" s="242">
        <v>16</v>
      </c>
      <c r="F122" s="31">
        <v>4</v>
      </c>
      <c r="G122" s="239">
        <v>4</v>
      </c>
      <c r="H122" s="241">
        <v>8</v>
      </c>
      <c r="I122" s="240">
        <v>7</v>
      </c>
      <c r="J122" s="169">
        <v>8</v>
      </c>
      <c r="K122" s="38"/>
      <c r="L122" s="175">
        <v>4</v>
      </c>
      <c r="M122" s="176">
        <v>4</v>
      </c>
      <c r="N122" s="171"/>
      <c r="O122" s="177"/>
      <c r="P122" s="172"/>
      <c r="Q122" s="31"/>
      <c r="R122" s="31">
        <f t="shared" si="2"/>
        <v>56</v>
      </c>
    </row>
    <row r="123" spans="1:18" s="9" customFormat="1">
      <c r="A123" s="42">
        <v>504</v>
      </c>
      <c r="B123" s="30" t="s">
        <v>153</v>
      </c>
      <c r="C123" s="241"/>
      <c r="D123" s="182"/>
      <c r="E123" s="242"/>
      <c r="F123" s="31"/>
      <c r="G123" s="239"/>
      <c r="H123" s="241"/>
      <c r="I123" s="240"/>
      <c r="J123"/>
      <c r="K123" s="38"/>
      <c r="L123" s="175"/>
      <c r="M123" s="176"/>
      <c r="N123" s="171"/>
      <c r="O123"/>
      <c r="P123" s="172"/>
      <c r="Q123" s="31"/>
      <c r="R123" s="31">
        <f t="shared" si="2"/>
        <v>0</v>
      </c>
    </row>
    <row r="124" spans="1:18" s="9" customFormat="1" ht="12.75">
      <c r="A124" s="42">
        <v>506</v>
      </c>
      <c r="B124" s="30" t="s">
        <v>154</v>
      </c>
      <c r="C124" s="241">
        <v>3</v>
      </c>
      <c r="D124" s="164">
        <v>1</v>
      </c>
      <c r="E124" s="242"/>
      <c r="F124" s="31">
        <v>13</v>
      </c>
      <c r="G124" s="239"/>
      <c r="H124" s="241">
        <v>7</v>
      </c>
      <c r="I124" s="240">
        <v>3</v>
      </c>
      <c r="J124" s="169">
        <v>2</v>
      </c>
      <c r="K124" s="38">
        <v>9</v>
      </c>
      <c r="L124" s="175">
        <v>19</v>
      </c>
      <c r="M124" s="176">
        <v>7</v>
      </c>
      <c r="N124" s="171"/>
      <c r="O124" s="177"/>
      <c r="P124" s="172"/>
      <c r="Q124" s="31"/>
      <c r="R124" s="31">
        <f t="shared" si="2"/>
        <v>64</v>
      </c>
    </row>
    <row r="125" spans="1:18" s="9" customFormat="1" ht="12.75">
      <c r="A125" s="42">
        <v>513</v>
      </c>
      <c r="B125" s="30" t="s">
        <v>155</v>
      </c>
      <c r="C125" s="241"/>
      <c r="D125" s="164"/>
      <c r="E125" s="242">
        <v>1</v>
      </c>
      <c r="F125" s="31"/>
      <c r="G125" s="239"/>
      <c r="H125" s="241">
        <v>1</v>
      </c>
      <c r="I125" s="240"/>
      <c r="J125" s="169"/>
      <c r="K125" s="38"/>
      <c r="L125" s="175"/>
      <c r="M125" s="176"/>
      <c r="N125" s="171"/>
      <c r="O125" s="171"/>
      <c r="P125" s="172"/>
      <c r="Q125" s="31"/>
      <c r="R125" s="31">
        <f t="shared" si="2"/>
        <v>2</v>
      </c>
    </row>
    <row r="126" spans="1:18" s="9" customFormat="1" ht="12.75">
      <c r="A126" s="42">
        <v>516</v>
      </c>
      <c r="B126" s="43" t="s">
        <v>156</v>
      </c>
      <c r="C126" s="241">
        <v>1</v>
      </c>
      <c r="D126" s="164"/>
      <c r="E126" s="242"/>
      <c r="F126" s="31"/>
      <c r="G126" s="239"/>
      <c r="H126" s="241"/>
      <c r="I126" s="240"/>
      <c r="J126" s="169"/>
      <c r="K126" s="38"/>
      <c r="L126" s="175"/>
      <c r="M126" s="176"/>
      <c r="N126" s="171"/>
      <c r="O126" s="171"/>
      <c r="P126" s="172"/>
      <c r="Q126" s="31"/>
      <c r="R126" s="31">
        <f t="shared" si="2"/>
        <v>1</v>
      </c>
    </row>
    <row r="127" spans="1:18" s="9" customFormat="1" ht="12.75">
      <c r="A127" s="49">
        <v>522</v>
      </c>
      <c r="B127" s="43" t="s">
        <v>157</v>
      </c>
      <c r="C127" s="241"/>
      <c r="D127" s="164"/>
      <c r="E127" s="242"/>
      <c r="F127" s="31"/>
      <c r="G127" s="239"/>
      <c r="H127" s="241"/>
      <c r="I127" s="240"/>
      <c r="J127" s="169"/>
      <c r="K127" s="38"/>
      <c r="L127" s="175">
        <v>2</v>
      </c>
      <c r="M127" s="176"/>
      <c r="N127" s="171"/>
      <c r="O127" s="171"/>
      <c r="P127" s="172"/>
      <c r="Q127" s="31"/>
      <c r="R127" s="31">
        <f t="shared" si="2"/>
        <v>2</v>
      </c>
    </row>
    <row r="128" spans="1:18" s="9" customFormat="1" ht="12.75">
      <c r="A128" s="42">
        <v>524</v>
      </c>
      <c r="B128" s="30" t="s">
        <v>158</v>
      </c>
      <c r="C128" s="241"/>
      <c r="D128" s="164"/>
      <c r="E128" s="242"/>
      <c r="F128" s="31"/>
      <c r="G128" s="239"/>
      <c r="H128" s="241">
        <v>4</v>
      </c>
      <c r="I128" s="240">
        <v>5</v>
      </c>
      <c r="J128" s="169"/>
      <c r="K128" s="38"/>
      <c r="L128" s="175">
        <v>1</v>
      </c>
      <c r="M128" s="176"/>
      <c r="N128" s="171">
        <v>2</v>
      </c>
      <c r="O128" s="171"/>
      <c r="P128" s="172"/>
      <c r="Q128" s="31"/>
      <c r="R128" s="31">
        <f t="shared" si="2"/>
        <v>12</v>
      </c>
    </row>
    <row r="129" spans="1:18" s="9" customFormat="1" ht="12.75">
      <c r="A129" s="42">
        <v>529</v>
      </c>
      <c r="B129" s="30" t="s">
        <v>159</v>
      </c>
      <c r="C129" s="241"/>
      <c r="D129" s="164"/>
      <c r="E129" s="242"/>
      <c r="F129" s="31">
        <v>1</v>
      </c>
      <c r="G129" s="239"/>
      <c r="H129" s="241">
        <v>1</v>
      </c>
      <c r="I129" s="240">
        <v>1</v>
      </c>
      <c r="J129" s="169"/>
      <c r="K129" s="38"/>
      <c r="L129" s="175">
        <v>1</v>
      </c>
      <c r="M129" s="176">
        <v>2</v>
      </c>
      <c r="N129" s="171"/>
      <c r="O129" s="171"/>
      <c r="P129" s="172"/>
      <c r="Q129" s="31"/>
      <c r="R129" s="31">
        <f t="shared" si="2"/>
        <v>6</v>
      </c>
    </row>
    <row r="130" spans="1:18" s="9" customFormat="1" ht="12.75">
      <c r="A130" s="42">
        <v>530</v>
      </c>
      <c r="B130" s="30" t="s">
        <v>160</v>
      </c>
      <c r="C130" s="241"/>
      <c r="D130" s="164"/>
      <c r="E130" s="242">
        <v>1</v>
      </c>
      <c r="F130" s="31"/>
      <c r="G130" s="239"/>
      <c r="H130" s="241"/>
      <c r="I130" s="240"/>
      <c r="J130" s="169"/>
      <c r="K130" s="38"/>
      <c r="L130" s="175">
        <v>1</v>
      </c>
      <c r="M130" s="176">
        <v>1</v>
      </c>
      <c r="N130" s="171"/>
      <c r="O130" s="171"/>
      <c r="P130" s="172"/>
      <c r="Q130" s="31"/>
      <c r="R130" s="31">
        <f t="shared" si="2"/>
        <v>3</v>
      </c>
    </row>
    <row r="131" spans="1:18" s="9" customFormat="1" ht="12.75">
      <c r="A131" s="42">
        <v>534</v>
      </c>
      <c r="B131" s="30" t="s">
        <v>161</v>
      </c>
      <c r="C131" s="241"/>
      <c r="D131" s="164"/>
      <c r="E131" s="242"/>
      <c r="F131" s="31"/>
      <c r="G131" s="239"/>
      <c r="H131" s="241"/>
      <c r="I131" s="240"/>
      <c r="J131" s="169"/>
      <c r="K131" s="38"/>
      <c r="L131" s="175"/>
      <c r="M131" s="176"/>
      <c r="N131" s="171"/>
      <c r="O131" s="171"/>
      <c r="P131" s="172"/>
      <c r="Q131" s="31"/>
      <c r="R131" s="31">
        <f t="shared" si="2"/>
        <v>0</v>
      </c>
    </row>
    <row r="132" spans="1:18" s="9" customFormat="1" ht="12.75">
      <c r="A132" s="42">
        <v>536</v>
      </c>
      <c r="B132" s="30" t="s">
        <v>162</v>
      </c>
      <c r="C132" s="241">
        <v>1</v>
      </c>
      <c r="D132" s="164">
        <v>2</v>
      </c>
      <c r="E132" s="242">
        <v>11</v>
      </c>
      <c r="F132" s="31">
        <v>6</v>
      </c>
      <c r="G132" s="239">
        <v>1</v>
      </c>
      <c r="H132" s="241">
        <v>16</v>
      </c>
      <c r="I132" s="240">
        <v>20</v>
      </c>
      <c r="J132" s="169">
        <v>1</v>
      </c>
      <c r="K132" s="38">
        <v>15</v>
      </c>
      <c r="L132" s="175">
        <v>10</v>
      </c>
      <c r="M132" s="176">
        <v>3</v>
      </c>
      <c r="N132" s="171">
        <v>4</v>
      </c>
      <c r="O132" s="171"/>
      <c r="P132" s="172"/>
      <c r="Q132" s="31"/>
      <c r="R132" s="31">
        <f t="shared" ref="R132:R195" si="3">SUM(C132:P132)</f>
        <v>90</v>
      </c>
    </row>
    <row r="133" spans="1:18" s="9" customFormat="1" ht="12.75">
      <c r="A133" s="42">
        <v>544</v>
      </c>
      <c r="B133" s="43" t="s">
        <v>163</v>
      </c>
      <c r="C133" s="241"/>
      <c r="D133" s="164"/>
      <c r="E133" s="242"/>
      <c r="F133" s="31"/>
      <c r="G133" s="239"/>
      <c r="H133" s="241"/>
      <c r="I133" s="240"/>
      <c r="J133" s="169"/>
      <c r="K133" s="38"/>
      <c r="L133" s="175"/>
      <c r="M133" s="176"/>
      <c r="N133" s="171"/>
      <c r="O133" s="171"/>
      <c r="P133" s="172"/>
      <c r="Q133" s="31"/>
      <c r="R133" s="31">
        <f t="shared" si="3"/>
        <v>0</v>
      </c>
    </row>
    <row r="134" spans="1:18" s="9" customFormat="1" ht="12.75">
      <c r="A134" s="49">
        <v>546</v>
      </c>
      <c r="B134" s="43" t="s">
        <v>164</v>
      </c>
      <c r="C134" s="241"/>
      <c r="D134" s="164"/>
      <c r="E134" s="242"/>
      <c r="F134" s="31"/>
      <c r="G134" s="239"/>
      <c r="H134" s="241"/>
      <c r="I134" s="240">
        <v>4</v>
      </c>
      <c r="J134" s="169"/>
      <c r="K134" s="38"/>
      <c r="L134" s="175"/>
      <c r="M134" s="176"/>
      <c r="N134" s="171"/>
      <c r="O134" s="171"/>
      <c r="P134" s="172"/>
      <c r="Q134" s="31"/>
      <c r="R134" s="31">
        <f t="shared" si="3"/>
        <v>4</v>
      </c>
    </row>
    <row r="135" spans="1:18" s="9" customFormat="1" ht="12.75">
      <c r="A135" s="49">
        <v>552</v>
      </c>
      <c r="B135" s="30" t="s">
        <v>165</v>
      </c>
      <c r="C135" s="241"/>
      <c r="D135" s="164"/>
      <c r="E135" s="242"/>
      <c r="F135" s="31"/>
      <c r="G135" s="239"/>
      <c r="H135" s="241"/>
      <c r="I135" s="240"/>
      <c r="J135" s="169"/>
      <c r="K135" s="38"/>
      <c r="L135" s="175"/>
      <c r="M135" s="176"/>
      <c r="N135" s="171"/>
      <c r="O135" s="171"/>
      <c r="P135" s="172"/>
      <c r="Q135" s="31"/>
      <c r="R135" s="31">
        <f t="shared" si="3"/>
        <v>0</v>
      </c>
    </row>
    <row r="136" spans="1:18" s="9" customFormat="1" ht="12.75">
      <c r="A136" s="42">
        <v>553</v>
      </c>
      <c r="B136" s="43" t="s">
        <v>166</v>
      </c>
      <c r="C136" s="241"/>
      <c r="D136" s="164"/>
      <c r="E136" s="242"/>
      <c r="F136" s="31"/>
      <c r="G136" s="239"/>
      <c r="H136" s="241"/>
      <c r="I136" s="240"/>
      <c r="J136" s="169"/>
      <c r="K136" s="38"/>
      <c r="L136" s="175"/>
      <c r="M136" s="176"/>
      <c r="N136" s="171"/>
      <c r="O136" s="171"/>
      <c r="P136" s="172"/>
      <c r="Q136" s="31"/>
      <c r="R136" s="31">
        <f t="shared" si="3"/>
        <v>0</v>
      </c>
    </row>
    <row r="137" spans="1:18" s="9" customFormat="1" ht="12.75">
      <c r="A137" s="42">
        <v>554</v>
      </c>
      <c r="B137" s="43" t="s">
        <v>167</v>
      </c>
      <c r="C137" s="241"/>
      <c r="D137" s="164"/>
      <c r="E137" s="242"/>
      <c r="F137" s="31"/>
      <c r="G137" s="239"/>
      <c r="H137" s="241"/>
      <c r="I137" s="240">
        <v>1</v>
      </c>
      <c r="J137" s="169"/>
      <c r="K137" s="38"/>
      <c r="L137" s="175"/>
      <c r="M137" s="176"/>
      <c r="N137" s="171"/>
      <c r="O137" s="171"/>
      <c r="P137" s="172"/>
      <c r="Q137" s="31"/>
      <c r="R137" s="31">
        <f t="shared" si="3"/>
        <v>1</v>
      </c>
    </row>
    <row r="138" spans="1:18" s="9" customFormat="1" ht="12.75">
      <c r="A138" s="42">
        <v>555</v>
      </c>
      <c r="B138" s="30" t="s">
        <v>168</v>
      </c>
      <c r="C138" s="241"/>
      <c r="D138" s="164"/>
      <c r="E138" s="242"/>
      <c r="F138" s="31"/>
      <c r="G138" s="239"/>
      <c r="H138" s="241"/>
      <c r="I138" s="240"/>
      <c r="J138" s="169"/>
      <c r="K138" s="38"/>
      <c r="L138" s="175">
        <v>1</v>
      </c>
      <c r="M138" s="176"/>
      <c r="N138" s="171"/>
      <c r="O138" s="171"/>
      <c r="P138" s="172"/>
      <c r="Q138" s="31"/>
      <c r="R138" s="31">
        <f t="shared" si="3"/>
        <v>1</v>
      </c>
    </row>
    <row r="139" spans="1:18" s="9" customFormat="1" ht="12.75">
      <c r="A139" s="42">
        <v>556</v>
      </c>
      <c r="B139" s="30" t="s">
        <v>169</v>
      </c>
      <c r="C139" s="241">
        <v>1</v>
      </c>
      <c r="D139" s="164">
        <v>1</v>
      </c>
      <c r="E139" s="242"/>
      <c r="F139" s="31"/>
      <c r="G139" s="239"/>
      <c r="H139" s="241">
        <v>2</v>
      </c>
      <c r="I139" s="240">
        <v>2</v>
      </c>
      <c r="J139" s="169"/>
      <c r="K139" s="38">
        <v>3</v>
      </c>
      <c r="L139" s="175">
        <v>5</v>
      </c>
      <c r="M139" s="176"/>
      <c r="N139" s="171"/>
      <c r="O139" s="171"/>
      <c r="P139" s="172"/>
      <c r="Q139" s="31"/>
      <c r="R139" s="31">
        <f t="shared" si="3"/>
        <v>14</v>
      </c>
    </row>
    <row r="140" spans="1:18" s="9" customFormat="1" ht="12.75">
      <c r="A140" s="42">
        <v>558</v>
      </c>
      <c r="B140" s="30" t="s">
        <v>170</v>
      </c>
      <c r="C140" s="241"/>
      <c r="D140" s="164"/>
      <c r="E140" s="242"/>
      <c r="F140" s="31"/>
      <c r="G140" s="239"/>
      <c r="H140" s="241"/>
      <c r="I140" s="240"/>
      <c r="J140" s="169"/>
      <c r="K140" s="38"/>
      <c r="L140" s="175"/>
      <c r="M140" s="176"/>
      <c r="N140" s="171"/>
      <c r="O140" s="171"/>
      <c r="P140" s="172"/>
      <c r="Q140" s="31"/>
      <c r="R140" s="31">
        <f t="shared" si="3"/>
        <v>0</v>
      </c>
    </row>
    <row r="141" spans="1:18" s="9" customFormat="1" ht="12.75">
      <c r="A141" s="42">
        <v>560</v>
      </c>
      <c r="B141" s="30" t="s">
        <v>171</v>
      </c>
      <c r="C141" s="241">
        <v>1</v>
      </c>
      <c r="D141" s="164"/>
      <c r="E141" s="242"/>
      <c r="F141" s="31"/>
      <c r="G141" s="239">
        <v>4</v>
      </c>
      <c r="H141" s="241"/>
      <c r="I141" s="240"/>
      <c r="J141" s="169"/>
      <c r="K141" s="38"/>
      <c r="L141" s="175"/>
      <c r="M141" s="176"/>
      <c r="N141" s="171"/>
      <c r="O141" s="177"/>
      <c r="P141" s="172"/>
      <c r="Q141" s="31"/>
      <c r="R141" s="31">
        <f t="shared" si="3"/>
        <v>5</v>
      </c>
    </row>
    <row r="142" spans="1:18" s="9" customFormat="1" ht="12.75">
      <c r="A142" s="42">
        <v>562</v>
      </c>
      <c r="B142" s="30" t="s">
        <v>172</v>
      </c>
      <c r="C142" s="241"/>
      <c r="D142" s="164">
        <v>3</v>
      </c>
      <c r="E142" s="242">
        <v>3</v>
      </c>
      <c r="F142" s="31">
        <v>16</v>
      </c>
      <c r="G142" s="239">
        <v>1</v>
      </c>
      <c r="H142" s="241">
        <v>6</v>
      </c>
      <c r="I142" s="240">
        <v>7</v>
      </c>
      <c r="J142" s="169">
        <v>2</v>
      </c>
      <c r="K142" s="38">
        <v>4</v>
      </c>
      <c r="L142" s="175">
        <v>3</v>
      </c>
      <c r="M142" s="176">
        <v>6</v>
      </c>
      <c r="N142" s="171">
        <v>1</v>
      </c>
      <c r="O142" s="177"/>
      <c r="P142" s="172"/>
      <c r="Q142" s="31"/>
      <c r="R142" s="31">
        <f t="shared" si="3"/>
        <v>52</v>
      </c>
    </row>
    <row r="143" spans="1:18" s="9" customFormat="1" ht="12.75">
      <c r="A143" s="42">
        <v>565</v>
      </c>
      <c r="B143" s="30" t="s">
        <v>173</v>
      </c>
      <c r="C143" s="241">
        <v>2</v>
      </c>
      <c r="D143" s="164"/>
      <c r="E143" s="242">
        <v>1</v>
      </c>
      <c r="F143" s="31">
        <v>8</v>
      </c>
      <c r="G143" s="239"/>
      <c r="H143" s="241"/>
      <c r="I143" s="240">
        <v>1</v>
      </c>
      <c r="J143" s="169">
        <v>1</v>
      </c>
      <c r="K143" s="38"/>
      <c r="L143" s="175">
        <v>9</v>
      </c>
      <c r="M143" s="176">
        <v>3</v>
      </c>
      <c r="N143" s="171">
        <v>1</v>
      </c>
      <c r="O143" s="177"/>
      <c r="P143" s="172"/>
      <c r="Q143" s="31"/>
      <c r="R143" s="31">
        <f t="shared" si="3"/>
        <v>26</v>
      </c>
    </row>
    <row r="144" spans="1:18" s="9" customFormat="1" ht="12.75">
      <c r="A144" s="42">
        <v>577</v>
      </c>
      <c r="B144" s="30" t="s">
        <v>174</v>
      </c>
      <c r="C144" s="241"/>
      <c r="D144" s="164"/>
      <c r="E144" s="242"/>
      <c r="F144" s="31"/>
      <c r="G144" s="239"/>
      <c r="H144" s="241"/>
      <c r="I144" s="240"/>
      <c r="J144" s="169"/>
      <c r="K144" s="38">
        <v>1</v>
      </c>
      <c r="L144" s="175"/>
      <c r="M144" s="176"/>
      <c r="N144" s="171"/>
      <c r="O144" s="171"/>
      <c r="P144" s="172"/>
      <c r="Q144" s="31"/>
      <c r="R144" s="31">
        <f t="shared" si="3"/>
        <v>1</v>
      </c>
    </row>
    <row r="145" spans="1:18" s="9" customFormat="1" ht="12.75">
      <c r="A145" s="42">
        <v>579</v>
      </c>
      <c r="B145" s="30" t="s">
        <v>175</v>
      </c>
      <c r="C145" s="241">
        <v>15</v>
      </c>
      <c r="D145" s="164">
        <v>6</v>
      </c>
      <c r="E145" s="242">
        <v>18</v>
      </c>
      <c r="F145" s="31">
        <v>28</v>
      </c>
      <c r="G145" s="239">
        <v>13</v>
      </c>
      <c r="H145" s="241">
        <v>11</v>
      </c>
      <c r="I145" s="240">
        <v>17</v>
      </c>
      <c r="J145" s="169">
        <v>10</v>
      </c>
      <c r="K145" s="38">
        <v>7</v>
      </c>
      <c r="L145" s="175">
        <v>20</v>
      </c>
      <c r="M145" s="176">
        <v>2</v>
      </c>
      <c r="N145" s="171">
        <v>2</v>
      </c>
      <c r="O145" s="177"/>
      <c r="P145" s="172"/>
      <c r="Q145" s="31"/>
      <c r="R145" s="31">
        <f t="shared" si="3"/>
        <v>149</v>
      </c>
    </row>
    <row r="146" spans="1:18" s="9" customFormat="1" ht="12.75">
      <c r="A146" s="42">
        <v>580</v>
      </c>
      <c r="B146" s="30" t="s">
        <v>176</v>
      </c>
      <c r="C146" s="241"/>
      <c r="D146" s="164"/>
      <c r="E146" s="242"/>
      <c r="F146" s="31"/>
      <c r="G146" s="239"/>
      <c r="H146" s="241"/>
      <c r="I146" s="240"/>
      <c r="J146" s="169"/>
      <c r="K146" s="38"/>
      <c r="L146" s="175"/>
      <c r="M146" s="176"/>
      <c r="N146" s="171"/>
      <c r="O146" s="171"/>
      <c r="P146" s="172"/>
      <c r="Q146" s="31"/>
      <c r="R146" s="31">
        <f t="shared" si="3"/>
        <v>0</v>
      </c>
    </row>
    <row r="147" spans="1:18" s="9" customFormat="1" ht="12.75">
      <c r="A147" s="42">
        <v>587</v>
      </c>
      <c r="B147" s="30" t="s">
        <v>177</v>
      </c>
      <c r="C147" s="241">
        <v>12</v>
      </c>
      <c r="D147" s="164">
        <v>2</v>
      </c>
      <c r="E147" s="242"/>
      <c r="F147" s="31"/>
      <c r="G147" s="239"/>
      <c r="H147" s="241"/>
      <c r="I147" s="240"/>
      <c r="J147" s="169"/>
      <c r="K147" s="38"/>
      <c r="L147" s="175"/>
      <c r="M147" s="176"/>
      <c r="N147" s="171">
        <v>2</v>
      </c>
      <c r="O147" s="177"/>
      <c r="P147" s="172"/>
      <c r="Q147" s="31"/>
      <c r="R147" s="31">
        <f t="shared" si="3"/>
        <v>16</v>
      </c>
    </row>
    <row r="148" spans="1:18" s="9" customFormat="1" ht="12.75">
      <c r="A148" s="42">
        <v>588</v>
      </c>
      <c r="B148" s="30" t="s">
        <v>178</v>
      </c>
      <c r="C148" s="241"/>
      <c r="D148" s="164"/>
      <c r="E148" s="242"/>
      <c r="F148" s="31"/>
      <c r="G148" s="239"/>
      <c r="H148" s="241"/>
      <c r="I148" s="240"/>
      <c r="J148" s="169"/>
      <c r="K148" s="38"/>
      <c r="L148" s="175"/>
      <c r="M148" s="176"/>
      <c r="N148" s="171"/>
      <c r="O148" s="171"/>
      <c r="P148" s="172"/>
      <c r="Q148" s="31"/>
      <c r="R148" s="31">
        <f t="shared" si="3"/>
        <v>0</v>
      </c>
    </row>
    <row r="149" spans="1:18" s="9" customFormat="1" ht="12.75">
      <c r="A149" s="42">
        <v>593</v>
      </c>
      <c r="B149" s="30" t="s">
        <v>179</v>
      </c>
      <c r="C149" s="241"/>
      <c r="D149" s="164"/>
      <c r="E149" s="242"/>
      <c r="F149" s="31"/>
      <c r="G149" s="239"/>
      <c r="H149" s="241"/>
      <c r="I149" s="240"/>
      <c r="J149" s="169"/>
      <c r="K149" s="38"/>
      <c r="L149" s="175"/>
      <c r="M149" s="176">
        <v>2</v>
      </c>
      <c r="N149" s="171"/>
      <c r="O149" s="177"/>
      <c r="P149" s="172"/>
      <c r="Q149" s="31"/>
      <c r="R149" s="31">
        <f t="shared" si="3"/>
        <v>2</v>
      </c>
    </row>
    <row r="150" spans="1:18" s="9" customFormat="1" ht="12.75">
      <c r="A150" s="42">
        <v>595</v>
      </c>
      <c r="B150" s="30" t="s">
        <v>180</v>
      </c>
      <c r="C150" s="241"/>
      <c r="D150" s="164">
        <v>2</v>
      </c>
      <c r="E150" s="242"/>
      <c r="F150" s="31">
        <v>20</v>
      </c>
      <c r="G150" s="239"/>
      <c r="H150" s="241">
        <v>2</v>
      </c>
      <c r="I150" s="240">
        <v>1</v>
      </c>
      <c r="J150" s="169">
        <v>2</v>
      </c>
      <c r="K150" s="38">
        <v>3</v>
      </c>
      <c r="L150" s="175">
        <v>4</v>
      </c>
      <c r="M150" s="176">
        <v>4</v>
      </c>
      <c r="N150" s="171"/>
      <c r="O150" s="171"/>
      <c r="P150" s="172"/>
      <c r="Q150" s="31"/>
      <c r="R150" s="31">
        <f t="shared" si="3"/>
        <v>38</v>
      </c>
    </row>
    <row r="151" spans="1:18" s="9" customFormat="1" ht="12.75">
      <c r="A151" s="42">
        <v>599</v>
      </c>
      <c r="B151" s="30" t="s">
        <v>181</v>
      </c>
      <c r="C151" s="241"/>
      <c r="D151" s="164"/>
      <c r="E151" s="242"/>
      <c r="F151" s="31"/>
      <c r="G151" s="239"/>
      <c r="H151" s="241"/>
      <c r="I151" s="240">
        <v>2</v>
      </c>
      <c r="J151" s="169"/>
      <c r="K151" s="38"/>
      <c r="L151" s="175">
        <v>1</v>
      </c>
      <c r="M151" s="176">
        <v>1</v>
      </c>
      <c r="N151" s="171"/>
      <c r="O151" s="171"/>
      <c r="P151" s="172"/>
      <c r="Q151" s="31"/>
      <c r="R151" s="31">
        <f t="shared" si="3"/>
        <v>4</v>
      </c>
    </row>
    <row r="152" spans="1:18" s="9" customFormat="1" ht="12.75">
      <c r="A152" s="42">
        <v>605</v>
      </c>
      <c r="B152" s="43" t="s">
        <v>182</v>
      </c>
      <c r="C152" s="241"/>
      <c r="D152" s="164"/>
      <c r="E152" s="242"/>
      <c r="F152" s="31"/>
      <c r="G152" s="239"/>
      <c r="H152" s="241"/>
      <c r="I152" s="240"/>
      <c r="J152" s="169"/>
      <c r="K152" s="38"/>
      <c r="L152" s="175"/>
      <c r="M152" s="176"/>
      <c r="N152" s="171">
        <v>1</v>
      </c>
      <c r="O152" s="171"/>
      <c r="P152" s="172"/>
      <c r="Q152" s="31"/>
      <c r="R152" s="31">
        <f t="shared" si="3"/>
        <v>1</v>
      </c>
    </row>
    <row r="153" spans="1:18" s="9" customFormat="1" ht="12.75">
      <c r="A153" s="42">
        <v>606</v>
      </c>
      <c r="B153" s="30" t="s">
        <v>183</v>
      </c>
      <c r="C153" s="243"/>
      <c r="D153" s="164"/>
      <c r="E153" s="242"/>
      <c r="F153" s="31"/>
      <c r="G153" s="239"/>
      <c r="H153" s="243"/>
      <c r="I153" s="240">
        <v>7</v>
      </c>
      <c r="J153" s="169"/>
      <c r="K153" s="38">
        <v>1</v>
      </c>
      <c r="L153" s="178">
        <v>2</v>
      </c>
      <c r="M153" s="176"/>
      <c r="N153" s="171"/>
      <c r="O153" s="171"/>
      <c r="P153" s="172"/>
      <c r="Q153" s="31"/>
      <c r="R153" s="31">
        <f t="shared" si="3"/>
        <v>10</v>
      </c>
    </row>
    <row r="154" spans="1:18" s="9" customFormat="1" ht="12.75">
      <c r="A154" s="49">
        <v>612</v>
      </c>
      <c r="B154" s="30" t="s">
        <v>184</v>
      </c>
      <c r="C154" s="241">
        <v>1</v>
      </c>
      <c r="D154" s="164"/>
      <c r="E154" s="242"/>
      <c r="F154" s="31"/>
      <c r="G154" s="239">
        <v>4</v>
      </c>
      <c r="H154" s="241">
        <v>6</v>
      </c>
      <c r="I154" s="240"/>
      <c r="J154" s="169">
        <v>1</v>
      </c>
      <c r="K154" s="38">
        <v>10</v>
      </c>
      <c r="L154" s="175">
        <v>2</v>
      </c>
      <c r="M154" s="176">
        <v>3</v>
      </c>
      <c r="N154" s="171"/>
      <c r="O154" s="171"/>
      <c r="P154" s="172"/>
      <c r="Q154" s="31"/>
      <c r="R154" s="31">
        <f t="shared" si="3"/>
        <v>27</v>
      </c>
    </row>
    <row r="155" spans="1:18" s="9" customFormat="1" ht="12.75">
      <c r="A155" s="42">
        <v>614</v>
      </c>
      <c r="B155" s="30" t="s">
        <v>185</v>
      </c>
      <c r="C155" s="241">
        <v>50</v>
      </c>
      <c r="D155" s="164"/>
      <c r="E155" s="242"/>
      <c r="F155" s="31">
        <v>22</v>
      </c>
      <c r="G155" s="239"/>
      <c r="H155" s="241"/>
      <c r="I155" s="240"/>
      <c r="J155" s="169">
        <v>6</v>
      </c>
      <c r="K155" s="38"/>
      <c r="L155" s="175">
        <v>5</v>
      </c>
      <c r="M155" s="176">
        <v>6</v>
      </c>
      <c r="N155" s="171">
        <v>9</v>
      </c>
      <c r="O155" s="177"/>
      <c r="P155" s="172"/>
      <c r="Q155" s="31"/>
      <c r="R155" s="31">
        <f t="shared" si="3"/>
        <v>98</v>
      </c>
    </row>
    <row r="156" spans="1:18" s="9" customFormat="1" ht="12.75">
      <c r="A156" s="42">
        <v>615</v>
      </c>
      <c r="B156" s="30" t="s">
        <v>186</v>
      </c>
      <c r="C156" s="241"/>
      <c r="D156" s="164"/>
      <c r="E156" s="242"/>
      <c r="F156" s="31"/>
      <c r="G156" s="239"/>
      <c r="H156" s="241"/>
      <c r="I156" s="240"/>
      <c r="J156" s="169"/>
      <c r="K156" s="38"/>
      <c r="L156" s="175">
        <v>2</v>
      </c>
      <c r="M156" s="176"/>
      <c r="N156" s="171">
        <v>1</v>
      </c>
      <c r="O156" s="171"/>
      <c r="P156" s="172"/>
      <c r="Q156" s="31"/>
      <c r="R156" s="31">
        <f t="shared" si="3"/>
        <v>3</v>
      </c>
    </row>
    <row r="157" spans="1:18" s="9" customFormat="1" ht="12.75">
      <c r="A157" s="42">
        <v>616</v>
      </c>
      <c r="B157" s="30" t="s">
        <v>187</v>
      </c>
      <c r="C157" s="241">
        <v>13</v>
      </c>
      <c r="D157" s="164">
        <v>11</v>
      </c>
      <c r="E157" s="242">
        <v>14</v>
      </c>
      <c r="F157" s="31">
        <v>11</v>
      </c>
      <c r="G157" s="239">
        <v>5</v>
      </c>
      <c r="H157" s="241">
        <v>19</v>
      </c>
      <c r="I157" s="240">
        <v>20</v>
      </c>
      <c r="J157" s="169">
        <v>3</v>
      </c>
      <c r="K157" s="38">
        <v>4</v>
      </c>
      <c r="L157" s="175">
        <v>6</v>
      </c>
      <c r="M157" s="176">
        <v>19</v>
      </c>
      <c r="N157" s="171">
        <v>20</v>
      </c>
      <c r="O157" s="177"/>
      <c r="P157" s="172"/>
      <c r="Q157" s="31"/>
      <c r="R157" s="31">
        <f t="shared" si="3"/>
        <v>145</v>
      </c>
    </row>
    <row r="158" spans="1:18" s="9" customFormat="1" ht="12.75">
      <c r="A158" s="42">
        <v>619</v>
      </c>
      <c r="B158" s="30" t="s">
        <v>188</v>
      </c>
      <c r="C158" s="241">
        <v>2</v>
      </c>
      <c r="D158" s="164">
        <v>1</v>
      </c>
      <c r="E158" s="242"/>
      <c r="F158" s="31">
        <v>5</v>
      </c>
      <c r="G158" s="239">
        <v>4</v>
      </c>
      <c r="H158" s="241">
        <v>15</v>
      </c>
      <c r="I158" s="240">
        <v>10</v>
      </c>
      <c r="J158" s="169"/>
      <c r="K158" s="38">
        <v>4</v>
      </c>
      <c r="L158" s="175">
        <v>2</v>
      </c>
      <c r="M158" s="176">
        <v>13</v>
      </c>
      <c r="N158" s="171"/>
      <c r="O158" s="171"/>
      <c r="P158" s="172"/>
      <c r="Q158" s="31"/>
      <c r="R158" s="31">
        <f t="shared" si="3"/>
        <v>56</v>
      </c>
    </row>
    <row r="159" spans="1:18" s="9" customFormat="1" ht="12.75">
      <c r="A159" s="42">
        <v>624</v>
      </c>
      <c r="B159" s="30" t="s">
        <v>189</v>
      </c>
      <c r="C159" s="241">
        <v>40</v>
      </c>
      <c r="D159" s="164">
        <v>3</v>
      </c>
      <c r="E159" s="242">
        <v>5</v>
      </c>
      <c r="F159" s="31">
        <v>23</v>
      </c>
      <c r="G159" s="239">
        <v>6</v>
      </c>
      <c r="H159" s="241">
        <v>11</v>
      </c>
      <c r="I159" s="240">
        <v>5</v>
      </c>
      <c r="J159" s="169">
        <v>1</v>
      </c>
      <c r="K159" s="38">
        <v>88</v>
      </c>
      <c r="L159" s="175">
        <v>18</v>
      </c>
      <c r="M159" s="176">
        <v>16</v>
      </c>
      <c r="N159" s="171">
        <v>4</v>
      </c>
      <c r="O159" s="177"/>
      <c r="P159" s="172"/>
      <c r="Q159" s="31"/>
      <c r="R159" s="31">
        <f t="shared" si="3"/>
        <v>220</v>
      </c>
    </row>
    <row r="160" spans="1:18" s="9" customFormat="1" ht="12.75">
      <c r="A160" s="42">
        <v>626</v>
      </c>
      <c r="B160" s="30" t="s">
        <v>190</v>
      </c>
      <c r="C160" s="241">
        <v>50</v>
      </c>
      <c r="D160" s="164">
        <v>5</v>
      </c>
      <c r="E160" s="242">
        <v>6</v>
      </c>
      <c r="F160" s="31"/>
      <c r="G160" s="239"/>
      <c r="H160" s="241">
        <v>1</v>
      </c>
      <c r="I160" s="240"/>
      <c r="J160" s="169"/>
      <c r="K160" s="38">
        <v>18</v>
      </c>
      <c r="L160" s="175">
        <v>1</v>
      </c>
      <c r="M160" s="176"/>
      <c r="N160" s="171"/>
      <c r="O160" s="177"/>
      <c r="P160" s="172"/>
      <c r="Q160" s="31"/>
      <c r="R160" s="31">
        <f t="shared" si="3"/>
        <v>81</v>
      </c>
    </row>
    <row r="161" spans="1:18" s="9" customFormat="1" ht="12.75">
      <c r="A161" s="42">
        <v>627</v>
      </c>
      <c r="B161" s="30" t="s">
        <v>191</v>
      </c>
      <c r="C161" s="241"/>
      <c r="D161" s="164"/>
      <c r="E161" s="242"/>
      <c r="F161" s="31"/>
      <c r="G161" s="239"/>
      <c r="H161" s="241"/>
      <c r="I161" s="240"/>
      <c r="J161" s="169"/>
      <c r="K161" s="38"/>
      <c r="L161" s="175"/>
      <c r="M161" s="176"/>
      <c r="N161" s="171"/>
      <c r="O161" s="171"/>
      <c r="P161" s="172"/>
      <c r="Q161" s="31"/>
      <c r="R161" s="31">
        <f t="shared" si="3"/>
        <v>0</v>
      </c>
    </row>
    <row r="162" spans="1:18" s="9" customFormat="1" ht="12.75">
      <c r="A162" s="42">
        <v>632</v>
      </c>
      <c r="B162" s="30" t="s">
        <v>192</v>
      </c>
      <c r="C162" s="241">
        <v>5</v>
      </c>
      <c r="D162" s="164">
        <v>1</v>
      </c>
      <c r="E162" s="242"/>
      <c r="F162" s="31">
        <v>61</v>
      </c>
      <c r="G162" s="239"/>
      <c r="H162" s="241">
        <v>67</v>
      </c>
      <c r="I162" s="240">
        <v>10</v>
      </c>
      <c r="J162" s="169">
        <v>3</v>
      </c>
      <c r="K162" s="38">
        <v>26</v>
      </c>
      <c r="L162" s="175">
        <v>124</v>
      </c>
      <c r="M162" s="176"/>
      <c r="N162" s="171">
        <v>24</v>
      </c>
      <c r="O162" s="171"/>
      <c r="P162" s="172"/>
      <c r="Q162" s="31"/>
      <c r="R162" s="31">
        <f t="shared" si="3"/>
        <v>321</v>
      </c>
    </row>
    <row r="163" spans="1:18" s="9" customFormat="1" ht="12.75">
      <c r="A163" s="42">
        <v>634</v>
      </c>
      <c r="B163" s="30" t="s">
        <v>193</v>
      </c>
      <c r="C163" s="241">
        <v>231</v>
      </c>
      <c r="D163" s="164">
        <v>60</v>
      </c>
      <c r="E163" s="242">
        <v>100</v>
      </c>
      <c r="F163" s="31">
        <v>272</v>
      </c>
      <c r="G163" s="239">
        <v>4</v>
      </c>
      <c r="H163" s="241">
        <v>43</v>
      </c>
      <c r="I163" s="240">
        <v>20</v>
      </c>
      <c r="J163" s="169">
        <v>65</v>
      </c>
      <c r="K163" s="38">
        <v>18</v>
      </c>
      <c r="L163" s="175">
        <v>82</v>
      </c>
      <c r="M163" s="176">
        <v>1</v>
      </c>
      <c r="N163" s="171">
        <v>72</v>
      </c>
      <c r="O163" s="177"/>
      <c r="P163" s="172"/>
      <c r="Q163" s="31"/>
      <c r="R163" s="31">
        <f t="shared" si="3"/>
        <v>968</v>
      </c>
    </row>
    <row r="164" spans="1:18" s="9" customFormat="1" ht="12.75">
      <c r="A164" s="42">
        <v>636</v>
      </c>
      <c r="B164" s="30" t="s">
        <v>194</v>
      </c>
      <c r="C164" s="241">
        <v>25</v>
      </c>
      <c r="D164" s="164">
        <v>11</v>
      </c>
      <c r="E164" s="242">
        <v>300</v>
      </c>
      <c r="F164" s="31">
        <v>12</v>
      </c>
      <c r="G164" s="239">
        <v>3</v>
      </c>
      <c r="H164" s="241">
        <v>26</v>
      </c>
      <c r="I164" s="240">
        <v>14</v>
      </c>
      <c r="J164" s="169"/>
      <c r="K164" s="38"/>
      <c r="L164" s="175"/>
      <c r="M164" s="176"/>
      <c r="N164" s="171"/>
      <c r="O164" s="177"/>
      <c r="P164" s="172"/>
      <c r="Q164" s="31"/>
      <c r="R164" s="31">
        <f t="shared" si="3"/>
        <v>391</v>
      </c>
    </row>
    <row r="165" spans="1:18" s="9" customFormat="1" ht="12.75">
      <c r="A165" s="42">
        <v>637</v>
      </c>
      <c r="B165" s="30" t="s">
        <v>195</v>
      </c>
      <c r="C165" s="241"/>
      <c r="D165" s="164"/>
      <c r="E165" s="242">
        <v>60</v>
      </c>
      <c r="F165" s="31">
        <v>53</v>
      </c>
      <c r="G165" s="239"/>
      <c r="H165" s="241"/>
      <c r="I165" s="240"/>
      <c r="J165" s="169"/>
      <c r="K165" s="38"/>
      <c r="L165" s="175"/>
      <c r="M165" s="176"/>
      <c r="N165" s="171"/>
      <c r="O165" s="171"/>
      <c r="P165" s="172"/>
      <c r="Q165" s="31"/>
      <c r="R165" s="31">
        <f t="shared" si="3"/>
        <v>113</v>
      </c>
    </row>
    <row r="166" spans="1:18" s="9" customFormat="1" ht="12.75">
      <c r="A166" s="42">
        <v>638</v>
      </c>
      <c r="B166" s="30" t="s">
        <v>196</v>
      </c>
      <c r="C166" s="241"/>
      <c r="D166" s="164">
        <v>1</v>
      </c>
      <c r="E166" s="242"/>
      <c r="F166" s="31">
        <v>229</v>
      </c>
      <c r="G166" s="239">
        <v>6</v>
      </c>
      <c r="H166" s="241">
        <v>16</v>
      </c>
      <c r="I166" s="240"/>
      <c r="J166" s="169"/>
      <c r="K166" s="38"/>
      <c r="L166" s="175">
        <v>4</v>
      </c>
      <c r="M166" s="176"/>
      <c r="N166" s="171"/>
      <c r="O166" s="177"/>
      <c r="P166" s="172"/>
      <c r="Q166" s="31"/>
      <c r="R166" s="31">
        <f t="shared" si="3"/>
        <v>256</v>
      </c>
    </row>
    <row r="167" spans="1:18" s="9" customFormat="1" ht="12.75">
      <c r="A167" s="42">
        <v>640</v>
      </c>
      <c r="B167" s="30" t="s">
        <v>197</v>
      </c>
      <c r="C167" s="241">
        <v>155</v>
      </c>
      <c r="D167" s="164">
        <v>2</v>
      </c>
      <c r="E167" s="242">
        <v>15</v>
      </c>
      <c r="F167" s="31">
        <v>116</v>
      </c>
      <c r="G167" s="239">
        <v>2</v>
      </c>
      <c r="H167" s="241">
        <v>20</v>
      </c>
      <c r="I167" s="240"/>
      <c r="J167" s="169">
        <v>2</v>
      </c>
      <c r="K167" s="38">
        <v>3</v>
      </c>
      <c r="L167" s="175">
        <v>10</v>
      </c>
      <c r="M167" s="176">
        <v>11</v>
      </c>
      <c r="N167" s="171"/>
      <c r="O167" s="177"/>
      <c r="P167" s="172"/>
      <c r="Q167" s="31"/>
      <c r="R167" s="31">
        <f t="shared" si="3"/>
        <v>336</v>
      </c>
    </row>
    <row r="168" spans="1:18" s="9" customFormat="1" ht="12.75">
      <c r="A168" s="42">
        <v>640.1</v>
      </c>
      <c r="B168" s="63" t="s">
        <v>198</v>
      </c>
      <c r="C168" s="241"/>
      <c r="D168" s="164"/>
      <c r="E168" s="242"/>
      <c r="F168" s="31">
        <v>40</v>
      </c>
      <c r="G168" s="245"/>
      <c r="H168" s="241"/>
      <c r="I168" s="240"/>
      <c r="J168" s="169"/>
      <c r="K168" s="38"/>
      <c r="L168" s="175"/>
      <c r="M168" s="53"/>
      <c r="N168" s="171"/>
      <c r="O168" s="171"/>
      <c r="P168" s="172"/>
      <c r="Q168" s="31"/>
      <c r="R168" s="31">
        <f t="shared" si="3"/>
        <v>40</v>
      </c>
    </row>
    <row r="169" spans="1:18" s="9" customFormat="1" ht="12.75">
      <c r="A169" s="42">
        <v>643</v>
      </c>
      <c r="B169" s="30" t="s">
        <v>199</v>
      </c>
      <c r="C169" s="241"/>
      <c r="D169" s="164">
        <v>1</v>
      </c>
      <c r="E169" s="242">
        <v>3</v>
      </c>
      <c r="F169" s="31"/>
      <c r="G169" s="239"/>
      <c r="H169" s="241">
        <v>6</v>
      </c>
      <c r="I169" s="240">
        <v>7</v>
      </c>
      <c r="J169" s="169"/>
      <c r="K169" s="38">
        <v>2</v>
      </c>
      <c r="L169" s="175">
        <v>2</v>
      </c>
      <c r="M169" s="176">
        <v>2</v>
      </c>
      <c r="N169" s="171"/>
      <c r="O169" s="171"/>
      <c r="P169" s="172"/>
      <c r="Q169" s="31"/>
      <c r="R169" s="31">
        <f t="shared" si="3"/>
        <v>23</v>
      </c>
    </row>
    <row r="170" spans="1:18" s="9" customFormat="1" ht="12.75">
      <c r="A170" s="42">
        <v>644</v>
      </c>
      <c r="B170" s="30" t="s">
        <v>200</v>
      </c>
      <c r="C170" s="241"/>
      <c r="D170" s="164"/>
      <c r="E170" s="242"/>
      <c r="F170" s="31"/>
      <c r="G170" s="239"/>
      <c r="H170" s="241"/>
      <c r="I170" s="240">
        <v>10</v>
      </c>
      <c r="J170" s="169"/>
      <c r="K170" s="38">
        <v>4</v>
      </c>
      <c r="L170" s="175">
        <v>8</v>
      </c>
      <c r="M170" s="176">
        <v>2</v>
      </c>
      <c r="N170" s="171"/>
      <c r="O170" s="171"/>
      <c r="P170" s="172"/>
      <c r="Q170" s="31"/>
      <c r="R170" s="31">
        <f t="shared" si="3"/>
        <v>24</v>
      </c>
    </row>
    <row r="171" spans="1:18" s="9" customFormat="1" ht="12.75">
      <c r="A171" s="42">
        <v>651</v>
      </c>
      <c r="B171" s="30" t="s">
        <v>201</v>
      </c>
      <c r="C171" s="241">
        <v>1</v>
      </c>
      <c r="D171" s="164"/>
      <c r="E171" s="242"/>
      <c r="F171" s="31"/>
      <c r="G171" s="239"/>
      <c r="H171" s="241"/>
      <c r="I171" s="240"/>
      <c r="J171" s="169">
        <v>2</v>
      </c>
      <c r="K171" s="38"/>
      <c r="L171" s="175">
        <v>1</v>
      </c>
      <c r="M171" s="176"/>
      <c r="N171" s="171"/>
      <c r="O171" s="171"/>
      <c r="P171" s="172"/>
      <c r="Q171" s="31"/>
      <c r="R171" s="31">
        <f t="shared" si="3"/>
        <v>4</v>
      </c>
    </row>
    <row r="172" spans="1:18" s="9" customFormat="1" ht="12.75">
      <c r="A172" s="42">
        <v>655</v>
      </c>
      <c r="B172" s="30" t="s">
        <v>202</v>
      </c>
      <c r="C172" s="241"/>
      <c r="D172" s="164"/>
      <c r="E172" s="242"/>
      <c r="F172" s="31"/>
      <c r="G172" s="239"/>
      <c r="H172" s="241"/>
      <c r="I172" s="240"/>
      <c r="J172" s="169"/>
      <c r="K172" s="38"/>
      <c r="L172" s="175"/>
      <c r="M172" s="176"/>
      <c r="N172" s="171">
        <v>5</v>
      </c>
      <c r="O172" s="171"/>
      <c r="P172" s="172"/>
      <c r="Q172" s="31"/>
      <c r="R172" s="31">
        <f t="shared" si="3"/>
        <v>5</v>
      </c>
    </row>
    <row r="173" spans="1:18" s="9" customFormat="1" ht="12.75">
      <c r="A173" s="42">
        <v>656</v>
      </c>
      <c r="B173" s="30" t="s">
        <v>203</v>
      </c>
      <c r="C173" s="243"/>
      <c r="D173" s="164"/>
      <c r="E173" s="242"/>
      <c r="F173" s="31"/>
      <c r="G173" s="239"/>
      <c r="H173" s="243"/>
      <c r="I173" s="240">
        <v>6</v>
      </c>
      <c r="J173" s="169">
        <v>2</v>
      </c>
      <c r="K173" s="38"/>
      <c r="L173" s="178">
        <v>1</v>
      </c>
      <c r="M173" s="176"/>
      <c r="N173" s="171"/>
      <c r="O173" s="171"/>
      <c r="P173" s="172"/>
      <c r="Q173" s="31"/>
      <c r="R173" s="31">
        <f t="shared" si="3"/>
        <v>9</v>
      </c>
    </row>
    <row r="174" spans="1:18" s="9" customFormat="1" ht="12.75">
      <c r="A174" s="49">
        <v>657</v>
      </c>
      <c r="B174" s="30" t="s">
        <v>204</v>
      </c>
      <c r="C174" s="241"/>
      <c r="D174" s="164"/>
      <c r="E174" s="242"/>
      <c r="F174" s="31"/>
      <c r="G174" s="239"/>
      <c r="H174" s="241">
        <v>1</v>
      </c>
      <c r="I174" s="240"/>
      <c r="J174" s="169"/>
      <c r="K174" s="38">
        <v>1</v>
      </c>
      <c r="L174" s="175"/>
      <c r="M174" s="176">
        <v>1</v>
      </c>
      <c r="N174" s="171"/>
      <c r="O174" s="171"/>
      <c r="P174" s="172"/>
      <c r="Q174" s="31"/>
      <c r="R174" s="31">
        <f t="shared" si="3"/>
        <v>3</v>
      </c>
    </row>
    <row r="175" spans="1:18" s="9" customFormat="1" ht="12.75">
      <c r="A175" s="42">
        <v>658</v>
      </c>
      <c r="B175" s="43" t="s">
        <v>205</v>
      </c>
      <c r="C175" s="241"/>
      <c r="D175" s="164"/>
      <c r="E175" s="242"/>
      <c r="F175" s="31"/>
      <c r="G175" s="239"/>
      <c r="H175" s="241"/>
      <c r="I175" s="240"/>
      <c r="J175" s="169"/>
      <c r="K175" s="38"/>
      <c r="L175" s="175">
        <v>3</v>
      </c>
      <c r="M175" s="176"/>
      <c r="N175" s="171"/>
      <c r="O175" s="171"/>
      <c r="P175" s="172"/>
      <c r="Q175" s="31"/>
      <c r="R175" s="31">
        <f t="shared" si="3"/>
        <v>3</v>
      </c>
    </row>
    <row r="176" spans="1:18" s="9" customFormat="1" ht="12.75">
      <c r="A176" s="42">
        <v>660</v>
      </c>
      <c r="B176" s="30" t="s">
        <v>206</v>
      </c>
      <c r="C176" s="241"/>
      <c r="D176" s="164"/>
      <c r="E176" s="242"/>
      <c r="F176" s="31"/>
      <c r="G176" s="239"/>
      <c r="H176" s="241"/>
      <c r="I176" s="240"/>
      <c r="J176" s="169"/>
      <c r="K176" s="38"/>
      <c r="L176" s="175"/>
      <c r="M176" s="176"/>
      <c r="N176" s="171"/>
      <c r="O176" s="171"/>
      <c r="P176" s="172"/>
      <c r="Q176" s="31"/>
      <c r="R176" s="31">
        <f t="shared" si="3"/>
        <v>0</v>
      </c>
    </row>
    <row r="177" spans="1:18" s="9" customFormat="1" ht="12.75">
      <c r="A177" s="42">
        <v>662</v>
      </c>
      <c r="B177" s="30" t="s">
        <v>207</v>
      </c>
      <c r="C177" s="241">
        <v>5</v>
      </c>
      <c r="D177" s="164">
        <v>1</v>
      </c>
      <c r="E177" s="242"/>
      <c r="F177" s="31">
        <v>21</v>
      </c>
      <c r="G177" s="239">
        <v>1</v>
      </c>
      <c r="H177" s="241">
        <v>5</v>
      </c>
      <c r="I177" s="240"/>
      <c r="J177" s="169">
        <v>2</v>
      </c>
      <c r="K177" s="38">
        <v>2</v>
      </c>
      <c r="L177" s="175">
        <v>8</v>
      </c>
      <c r="M177" s="176"/>
      <c r="N177" s="171"/>
      <c r="O177" s="177"/>
      <c r="P177" s="172"/>
      <c r="Q177" s="31"/>
      <c r="R177" s="31">
        <f t="shared" si="3"/>
        <v>45</v>
      </c>
    </row>
    <row r="178" spans="1:18" s="9" customFormat="1" ht="12.75">
      <c r="A178" s="42">
        <v>663</v>
      </c>
      <c r="B178" s="30" t="s">
        <v>208</v>
      </c>
      <c r="C178" s="241"/>
      <c r="D178" s="164"/>
      <c r="E178" s="242"/>
      <c r="F178" s="31"/>
      <c r="G178" s="239"/>
      <c r="H178" s="241"/>
      <c r="I178" s="240"/>
      <c r="J178" s="169"/>
      <c r="K178" s="38"/>
      <c r="L178" s="175">
        <v>1</v>
      </c>
      <c r="M178" s="176"/>
      <c r="N178" s="171"/>
      <c r="O178" s="171"/>
      <c r="P178" s="172"/>
      <c r="Q178" s="31"/>
      <c r="R178" s="31">
        <f t="shared" si="3"/>
        <v>1</v>
      </c>
    </row>
    <row r="179" spans="1:18" s="9" customFormat="1" ht="12.75">
      <c r="A179" s="42">
        <v>665</v>
      </c>
      <c r="B179" s="30" t="s">
        <v>209</v>
      </c>
      <c r="C179" s="241"/>
      <c r="D179" s="164"/>
      <c r="E179" s="242"/>
      <c r="F179" s="31"/>
      <c r="G179" s="239"/>
      <c r="H179" s="241"/>
      <c r="I179" s="240"/>
      <c r="J179" s="169"/>
      <c r="K179" s="38"/>
      <c r="L179" s="175">
        <v>2</v>
      </c>
      <c r="M179" s="176"/>
      <c r="N179" s="171"/>
      <c r="O179" s="171"/>
      <c r="P179" s="172"/>
      <c r="Q179" s="31"/>
      <c r="R179" s="31">
        <f t="shared" si="3"/>
        <v>2</v>
      </c>
    </row>
    <row r="180" spans="1:18" s="9" customFormat="1" ht="12.75">
      <c r="A180" s="42">
        <v>666</v>
      </c>
      <c r="B180" s="30" t="s">
        <v>210</v>
      </c>
      <c r="C180" s="241"/>
      <c r="D180" s="164"/>
      <c r="E180" s="242"/>
      <c r="F180" s="31">
        <v>6</v>
      </c>
      <c r="G180" s="239"/>
      <c r="H180" s="241">
        <v>2</v>
      </c>
      <c r="I180" s="240">
        <v>5</v>
      </c>
      <c r="J180" s="169">
        <v>1</v>
      </c>
      <c r="K180" s="38">
        <v>5</v>
      </c>
      <c r="L180" s="175">
        <v>2</v>
      </c>
      <c r="M180" s="176"/>
      <c r="N180" s="171">
        <v>1</v>
      </c>
      <c r="O180" s="171"/>
      <c r="P180" s="172"/>
      <c r="Q180" s="31"/>
      <c r="R180" s="31">
        <f t="shared" si="3"/>
        <v>22</v>
      </c>
    </row>
    <row r="181" spans="1:18" s="9" customFormat="1" ht="12.75">
      <c r="A181" s="42">
        <v>669</v>
      </c>
      <c r="B181" s="30" t="s">
        <v>211</v>
      </c>
      <c r="C181" s="241"/>
      <c r="D181" s="164"/>
      <c r="E181" s="242"/>
      <c r="F181" s="31"/>
      <c r="G181" s="239"/>
      <c r="H181" s="241"/>
      <c r="I181" s="240"/>
      <c r="J181" s="169"/>
      <c r="K181" s="38"/>
      <c r="L181" s="175"/>
      <c r="M181" s="176"/>
      <c r="N181" s="171"/>
      <c r="O181" s="171"/>
      <c r="P181" s="172"/>
      <c r="Q181" s="31"/>
      <c r="R181" s="31">
        <f t="shared" si="3"/>
        <v>0</v>
      </c>
    </row>
    <row r="182" spans="1:18" s="9" customFormat="1" ht="12.75">
      <c r="A182" s="42">
        <v>670</v>
      </c>
      <c r="B182" s="30" t="s">
        <v>212</v>
      </c>
      <c r="C182" s="241"/>
      <c r="D182" s="164"/>
      <c r="E182" s="242"/>
      <c r="F182" s="31"/>
      <c r="G182" s="239"/>
      <c r="H182" s="241">
        <v>1</v>
      </c>
      <c r="I182" s="240"/>
      <c r="J182" s="169"/>
      <c r="K182" s="38"/>
      <c r="L182" s="175"/>
      <c r="M182" s="176"/>
      <c r="N182" s="171"/>
      <c r="O182" s="171"/>
      <c r="P182" s="172"/>
      <c r="Q182" s="31"/>
      <c r="R182" s="31">
        <f t="shared" si="3"/>
        <v>1</v>
      </c>
    </row>
    <row r="183" spans="1:18" s="9" customFormat="1" ht="12.75">
      <c r="A183" s="42">
        <v>672</v>
      </c>
      <c r="B183" s="30" t="s">
        <v>213</v>
      </c>
      <c r="C183" s="241"/>
      <c r="D183" s="164"/>
      <c r="E183" s="242"/>
      <c r="F183" s="31"/>
      <c r="G183" s="239"/>
      <c r="H183" s="241"/>
      <c r="I183" s="240"/>
      <c r="J183" s="169"/>
      <c r="K183" s="38"/>
      <c r="L183" s="175"/>
      <c r="M183" s="176"/>
      <c r="N183" s="171"/>
      <c r="O183" s="171"/>
      <c r="P183" s="172"/>
      <c r="Q183" s="31"/>
      <c r="R183" s="31">
        <f t="shared" si="3"/>
        <v>0</v>
      </c>
    </row>
    <row r="184" spans="1:18" s="9" customFormat="1" ht="12.75">
      <c r="A184" s="42">
        <v>673</v>
      </c>
      <c r="B184" s="30" t="s">
        <v>214</v>
      </c>
      <c r="C184" s="241"/>
      <c r="D184" s="164"/>
      <c r="E184" s="242"/>
      <c r="F184" s="31"/>
      <c r="G184" s="239"/>
      <c r="H184" s="241">
        <v>5</v>
      </c>
      <c r="I184" s="240">
        <v>3</v>
      </c>
      <c r="J184" s="169"/>
      <c r="K184" s="38">
        <v>1</v>
      </c>
      <c r="L184" s="175">
        <v>5</v>
      </c>
      <c r="M184" s="176">
        <v>5</v>
      </c>
      <c r="N184" s="171"/>
      <c r="O184" s="171"/>
      <c r="P184" s="172"/>
      <c r="Q184" s="31"/>
      <c r="R184" s="31">
        <f t="shared" si="3"/>
        <v>19</v>
      </c>
    </row>
    <row r="185" spans="1:18" s="9" customFormat="1" ht="12.75">
      <c r="A185" s="42">
        <v>682</v>
      </c>
      <c r="B185" s="43" t="s">
        <v>215</v>
      </c>
      <c r="C185" s="241">
        <v>4</v>
      </c>
      <c r="D185" s="164">
        <v>3</v>
      </c>
      <c r="E185" s="242">
        <v>1</v>
      </c>
      <c r="F185" s="31">
        <v>9</v>
      </c>
      <c r="G185" s="239"/>
      <c r="H185" s="241">
        <v>3</v>
      </c>
      <c r="I185" s="240">
        <v>5</v>
      </c>
      <c r="J185" s="169">
        <v>10</v>
      </c>
      <c r="K185" s="38">
        <v>15</v>
      </c>
      <c r="L185" s="175">
        <v>4</v>
      </c>
      <c r="M185" s="176"/>
      <c r="N185" s="171"/>
      <c r="O185" s="177"/>
      <c r="P185" s="172"/>
      <c r="Q185" s="31"/>
      <c r="R185" s="31">
        <f t="shared" si="3"/>
        <v>54</v>
      </c>
    </row>
    <row r="186" spans="1:18" s="9" customFormat="1" ht="12.75">
      <c r="A186" s="42">
        <v>699</v>
      </c>
      <c r="B186" s="43" t="s">
        <v>216</v>
      </c>
      <c r="C186" s="241"/>
      <c r="D186" s="164"/>
      <c r="E186" s="242"/>
      <c r="F186" s="31"/>
      <c r="G186" s="239"/>
      <c r="H186" s="241"/>
      <c r="I186" s="240"/>
      <c r="J186" s="169"/>
      <c r="K186" s="38"/>
      <c r="L186" s="175"/>
      <c r="M186" s="176"/>
      <c r="N186" s="171"/>
      <c r="O186" s="171"/>
      <c r="P186" s="172"/>
      <c r="Q186" s="31"/>
      <c r="R186" s="31">
        <f t="shared" si="3"/>
        <v>0</v>
      </c>
    </row>
    <row r="187" spans="1:18" s="9" customFormat="1" ht="12.75">
      <c r="A187" s="42">
        <v>700</v>
      </c>
      <c r="B187" s="30" t="s">
        <v>217</v>
      </c>
      <c r="C187" s="241"/>
      <c r="D187" s="164"/>
      <c r="E187" s="242"/>
      <c r="F187" s="31"/>
      <c r="G187" s="239">
        <v>1</v>
      </c>
      <c r="H187" s="241">
        <v>1</v>
      </c>
      <c r="I187" s="240"/>
      <c r="J187" s="169"/>
      <c r="K187" s="38">
        <v>10</v>
      </c>
      <c r="L187" s="175">
        <v>9</v>
      </c>
      <c r="M187" s="176">
        <v>1</v>
      </c>
      <c r="N187" s="171">
        <v>3</v>
      </c>
      <c r="O187" s="171"/>
      <c r="P187" s="172"/>
      <c r="Q187" s="31"/>
      <c r="R187" s="31">
        <f t="shared" si="3"/>
        <v>25</v>
      </c>
    </row>
    <row r="188" spans="1:18" s="9" customFormat="1" ht="12.75">
      <c r="A188" s="42">
        <v>701</v>
      </c>
      <c r="B188" s="30" t="s">
        <v>218</v>
      </c>
      <c r="C188" s="241">
        <v>12</v>
      </c>
      <c r="D188" s="164"/>
      <c r="E188" s="242"/>
      <c r="F188" s="31">
        <v>2</v>
      </c>
      <c r="G188" s="239">
        <v>4</v>
      </c>
      <c r="H188" s="241">
        <v>10</v>
      </c>
      <c r="I188" s="240">
        <v>18</v>
      </c>
      <c r="J188" s="169">
        <v>1</v>
      </c>
      <c r="K188" s="38">
        <v>71</v>
      </c>
      <c r="L188" s="175">
        <v>9</v>
      </c>
      <c r="M188" s="176">
        <v>10</v>
      </c>
      <c r="N188" s="171">
        <v>13</v>
      </c>
      <c r="O188" s="171"/>
      <c r="P188" s="172"/>
      <c r="Q188" s="31"/>
      <c r="R188" s="31">
        <f t="shared" si="3"/>
        <v>150</v>
      </c>
    </row>
    <row r="189" spans="1:18" s="9" customFormat="1" ht="12.75">
      <c r="A189" s="42">
        <v>702</v>
      </c>
      <c r="B189" s="30" t="s">
        <v>219</v>
      </c>
      <c r="C189" s="241"/>
      <c r="D189" s="164"/>
      <c r="E189" s="242"/>
      <c r="F189" s="31"/>
      <c r="G189" s="239"/>
      <c r="H189" s="241"/>
      <c r="I189" s="240">
        <v>1</v>
      </c>
      <c r="J189" s="169"/>
      <c r="K189" s="38">
        <v>7</v>
      </c>
      <c r="L189" s="175">
        <v>1</v>
      </c>
      <c r="M189" s="176"/>
      <c r="N189" s="171"/>
      <c r="O189" s="171"/>
      <c r="P189" s="172"/>
      <c r="Q189" s="31"/>
      <c r="R189" s="31">
        <f t="shared" si="3"/>
        <v>9</v>
      </c>
    </row>
    <row r="190" spans="1:18" s="9" customFormat="1" ht="12.75">
      <c r="A190" s="42">
        <v>708</v>
      </c>
      <c r="B190" s="43" t="s">
        <v>220</v>
      </c>
      <c r="C190" s="241"/>
      <c r="D190" s="164"/>
      <c r="E190" s="242"/>
      <c r="F190" s="31"/>
      <c r="G190" s="239"/>
      <c r="H190" s="241"/>
      <c r="I190" s="240"/>
      <c r="J190" s="169"/>
      <c r="K190" s="38"/>
      <c r="L190" s="175"/>
      <c r="M190" s="176"/>
      <c r="N190" s="171"/>
      <c r="O190" s="171"/>
      <c r="P190" s="172"/>
      <c r="Q190" s="31"/>
      <c r="R190" s="31">
        <f t="shared" si="3"/>
        <v>0</v>
      </c>
    </row>
    <row r="191" spans="1:18" s="9" customFormat="1" ht="12.75">
      <c r="A191" s="42">
        <v>709</v>
      </c>
      <c r="B191" s="30" t="s">
        <v>221</v>
      </c>
      <c r="C191" s="241"/>
      <c r="D191" s="164"/>
      <c r="E191" s="242"/>
      <c r="F191" s="31"/>
      <c r="G191" s="239"/>
      <c r="H191" s="241">
        <v>1</v>
      </c>
      <c r="I191" s="240">
        <v>1</v>
      </c>
      <c r="J191" s="169"/>
      <c r="K191" s="38"/>
      <c r="L191" s="175">
        <v>2</v>
      </c>
      <c r="M191" s="176"/>
      <c r="N191" s="171"/>
      <c r="O191" s="171"/>
      <c r="P191" s="172"/>
      <c r="Q191" s="31"/>
      <c r="R191" s="31">
        <f t="shared" si="3"/>
        <v>4</v>
      </c>
    </row>
    <row r="192" spans="1:18" s="9" customFormat="1" ht="12.75">
      <c r="A192" s="42">
        <v>719</v>
      </c>
      <c r="B192" s="30" t="s">
        <v>222</v>
      </c>
      <c r="C192" s="241">
        <v>11</v>
      </c>
      <c r="D192" s="164">
        <v>2</v>
      </c>
      <c r="E192" s="242">
        <v>78</v>
      </c>
      <c r="F192" s="31">
        <v>40</v>
      </c>
      <c r="G192" s="239">
        <v>8</v>
      </c>
      <c r="H192" s="241">
        <v>35</v>
      </c>
      <c r="I192" s="240">
        <v>90</v>
      </c>
      <c r="J192" s="169">
        <v>5</v>
      </c>
      <c r="K192" s="38">
        <v>24</v>
      </c>
      <c r="L192" s="175">
        <v>35</v>
      </c>
      <c r="M192" s="176">
        <v>7</v>
      </c>
      <c r="N192" s="171">
        <v>3</v>
      </c>
      <c r="O192" s="177"/>
      <c r="P192" s="172"/>
      <c r="Q192" s="31"/>
      <c r="R192" s="31">
        <f t="shared" si="3"/>
        <v>338</v>
      </c>
    </row>
    <row r="193" spans="1:18" s="9" customFormat="1" ht="12.75">
      <c r="A193" s="42">
        <v>723</v>
      </c>
      <c r="B193" s="43" t="s">
        <v>223</v>
      </c>
      <c r="C193" s="241"/>
      <c r="D193" s="164"/>
      <c r="E193" s="242"/>
      <c r="F193" s="31"/>
      <c r="G193" s="239"/>
      <c r="H193" s="241"/>
      <c r="I193" s="240"/>
      <c r="J193" s="169"/>
      <c r="K193" s="38"/>
      <c r="L193" s="175"/>
      <c r="M193" s="176"/>
      <c r="N193" s="171"/>
      <c r="O193" s="171"/>
      <c r="P193" s="172"/>
      <c r="Q193" s="31"/>
      <c r="R193" s="31">
        <f t="shared" si="3"/>
        <v>0</v>
      </c>
    </row>
    <row r="194" spans="1:18" s="9" customFormat="1" ht="12.75">
      <c r="A194" s="42">
        <v>724</v>
      </c>
      <c r="B194" s="30" t="s">
        <v>224</v>
      </c>
      <c r="C194" s="241">
        <v>12</v>
      </c>
      <c r="D194" s="164">
        <v>2</v>
      </c>
      <c r="E194" s="242">
        <v>3</v>
      </c>
      <c r="F194" s="31"/>
      <c r="G194" s="239"/>
      <c r="H194" s="241"/>
      <c r="I194" s="240"/>
      <c r="J194" s="169"/>
      <c r="K194" s="38"/>
      <c r="L194" s="175">
        <v>1</v>
      </c>
      <c r="M194" s="176"/>
      <c r="N194" s="171"/>
      <c r="O194" s="177"/>
      <c r="P194" s="172"/>
      <c r="Q194" s="31"/>
      <c r="R194" s="31">
        <f t="shared" si="3"/>
        <v>18</v>
      </c>
    </row>
    <row r="195" spans="1:18" s="9" customFormat="1" ht="12.75">
      <c r="A195" s="42">
        <v>726</v>
      </c>
      <c r="B195" s="30" t="s">
        <v>225</v>
      </c>
      <c r="C195" s="241"/>
      <c r="D195" s="164"/>
      <c r="E195" s="242"/>
      <c r="F195" s="31"/>
      <c r="G195" s="239"/>
      <c r="H195" s="241"/>
      <c r="I195" s="240"/>
      <c r="J195" s="169"/>
      <c r="K195" s="38"/>
      <c r="L195" s="175"/>
      <c r="M195" s="176"/>
      <c r="N195" s="171"/>
      <c r="O195" s="171"/>
      <c r="P195" s="172"/>
      <c r="Q195" s="31"/>
      <c r="R195" s="31">
        <f t="shared" si="3"/>
        <v>0</v>
      </c>
    </row>
    <row r="196" spans="1:18" s="9" customFormat="1" ht="12.75">
      <c r="A196" s="42">
        <v>735</v>
      </c>
      <c r="B196" s="30" t="s">
        <v>226</v>
      </c>
      <c r="C196" s="241">
        <v>108</v>
      </c>
      <c r="D196" s="164">
        <v>4</v>
      </c>
      <c r="E196" s="242">
        <v>220</v>
      </c>
      <c r="F196" s="31">
        <v>92</v>
      </c>
      <c r="G196" s="239">
        <v>20</v>
      </c>
      <c r="H196" s="241">
        <v>28</v>
      </c>
      <c r="I196" s="240">
        <v>29</v>
      </c>
      <c r="J196" s="169">
        <v>10</v>
      </c>
      <c r="K196" s="38">
        <v>30</v>
      </c>
      <c r="L196" s="175">
        <v>150</v>
      </c>
      <c r="M196" s="176">
        <v>4</v>
      </c>
      <c r="N196" s="171">
        <v>14</v>
      </c>
      <c r="O196" s="177"/>
      <c r="P196" s="172"/>
      <c r="Q196" s="31"/>
      <c r="R196" s="31">
        <f t="shared" ref="R196:R253" si="4">SUM(C196:P196)</f>
        <v>709</v>
      </c>
    </row>
    <row r="197" spans="1:18" s="9" customFormat="1" ht="12.75">
      <c r="A197" s="42">
        <v>745</v>
      </c>
      <c r="B197" s="43" t="s">
        <v>227</v>
      </c>
      <c r="C197" s="241"/>
      <c r="D197" s="164"/>
      <c r="E197" s="242"/>
      <c r="F197" s="31"/>
      <c r="G197" s="239"/>
      <c r="H197" s="241"/>
      <c r="I197" s="240"/>
      <c r="J197" s="169"/>
      <c r="K197" s="38"/>
      <c r="L197" s="175"/>
      <c r="M197" s="176"/>
      <c r="N197" s="171"/>
      <c r="O197" s="171"/>
      <c r="P197" s="172"/>
      <c r="Q197" s="31"/>
      <c r="R197" s="31">
        <f t="shared" si="4"/>
        <v>0</v>
      </c>
    </row>
    <row r="198" spans="1:18" s="9" customFormat="1" ht="12.75">
      <c r="A198" s="42">
        <v>748</v>
      </c>
      <c r="B198" s="30" t="s">
        <v>228</v>
      </c>
      <c r="C198" s="241"/>
      <c r="D198" s="164"/>
      <c r="E198" s="242">
        <v>42</v>
      </c>
      <c r="F198" s="31">
        <v>102</v>
      </c>
      <c r="G198" s="239">
        <v>8</v>
      </c>
      <c r="H198" s="241"/>
      <c r="I198" s="240"/>
      <c r="J198" s="169">
        <v>7</v>
      </c>
      <c r="K198" s="38"/>
      <c r="L198" s="175"/>
      <c r="M198" s="176"/>
      <c r="N198" s="171">
        <v>80</v>
      </c>
      <c r="O198" s="171"/>
      <c r="P198" s="172"/>
      <c r="Q198" s="31"/>
      <c r="R198" s="31">
        <f t="shared" si="4"/>
        <v>239</v>
      </c>
    </row>
    <row r="199" spans="1:18" s="9" customFormat="1" ht="12.75">
      <c r="A199" s="69">
        <v>755</v>
      </c>
      <c r="B199" s="30" t="s">
        <v>229</v>
      </c>
      <c r="C199" s="241"/>
      <c r="D199" s="164"/>
      <c r="E199" s="242"/>
      <c r="F199" s="31"/>
      <c r="G199" s="239"/>
      <c r="H199" s="241"/>
      <c r="I199" s="240"/>
      <c r="J199" s="169"/>
      <c r="K199" s="38"/>
      <c r="L199" s="175"/>
      <c r="M199" s="53"/>
      <c r="N199" s="171"/>
      <c r="O199" s="171"/>
      <c r="P199" s="172"/>
      <c r="Q199" s="31"/>
      <c r="R199" s="31">
        <f t="shared" si="4"/>
        <v>0</v>
      </c>
    </row>
    <row r="200" spans="1:18" s="9" customFormat="1" ht="12.75">
      <c r="A200" s="42">
        <v>756</v>
      </c>
      <c r="B200" s="30" t="s">
        <v>230</v>
      </c>
      <c r="C200" s="241"/>
      <c r="D200" s="164">
        <v>1</v>
      </c>
      <c r="E200" s="242"/>
      <c r="F200" s="31"/>
      <c r="G200" s="239">
        <v>3</v>
      </c>
      <c r="H200" s="241"/>
      <c r="I200" s="240"/>
      <c r="J200" s="169"/>
      <c r="K200" s="38">
        <v>1</v>
      </c>
      <c r="L200" s="175">
        <v>3</v>
      </c>
      <c r="M200" s="176"/>
      <c r="N200" s="171"/>
      <c r="O200" s="171"/>
      <c r="P200" s="172"/>
      <c r="Q200" s="31"/>
      <c r="R200" s="31">
        <f t="shared" si="4"/>
        <v>8</v>
      </c>
    </row>
    <row r="201" spans="1:18" s="9" customFormat="1" ht="12.75">
      <c r="A201" s="42">
        <v>758</v>
      </c>
      <c r="B201" s="30" t="s">
        <v>231</v>
      </c>
      <c r="C201" s="241"/>
      <c r="D201" s="164"/>
      <c r="E201" s="242"/>
      <c r="F201" s="31"/>
      <c r="G201" s="239"/>
      <c r="H201" s="241"/>
      <c r="I201" s="240"/>
      <c r="J201" s="169"/>
      <c r="K201" s="38">
        <v>3</v>
      </c>
      <c r="L201" s="175">
        <v>2</v>
      </c>
      <c r="M201" s="176"/>
      <c r="N201" s="171"/>
      <c r="O201" s="171"/>
      <c r="P201" s="172"/>
      <c r="Q201" s="31"/>
      <c r="R201" s="31">
        <f t="shared" si="4"/>
        <v>5</v>
      </c>
    </row>
    <row r="202" spans="1:18" s="9" customFormat="1" ht="12.75">
      <c r="A202" s="49">
        <v>764</v>
      </c>
      <c r="B202" s="30" t="s">
        <v>232</v>
      </c>
      <c r="C202" s="241">
        <v>2</v>
      </c>
      <c r="D202" s="164">
        <v>3</v>
      </c>
      <c r="E202" s="242"/>
      <c r="F202" s="31">
        <v>7</v>
      </c>
      <c r="G202" s="239">
        <v>2</v>
      </c>
      <c r="H202" s="241">
        <v>24</v>
      </c>
      <c r="I202" s="240">
        <v>26</v>
      </c>
      <c r="J202" s="169">
        <v>1</v>
      </c>
      <c r="K202" s="38">
        <v>1</v>
      </c>
      <c r="L202" s="175">
        <v>17</v>
      </c>
      <c r="M202" s="176">
        <v>2</v>
      </c>
      <c r="N202" s="171"/>
      <c r="O202" s="177"/>
      <c r="P202" s="172"/>
      <c r="Q202" s="31"/>
      <c r="R202" s="31">
        <f t="shared" si="4"/>
        <v>85</v>
      </c>
    </row>
    <row r="203" spans="1:18" s="9" customFormat="1" ht="12">
      <c r="A203" s="49">
        <v>769</v>
      </c>
      <c r="B203" s="30" t="s">
        <v>233</v>
      </c>
      <c r="C203" s="181">
        <f t="shared" ref="C203:Q203" si="5">C267</f>
        <v>8</v>
      </c>
      <c r="D203" s="181">
        <f t="shared" si="5"/>
        <v>11</v>
      </c>
      <c r="E203" s="181">
        <f t="shared" si="5"/>
        <v>8</v>
      </c>
      <c r="F203" s="181">
        <f t="shared" si="5"/>
        <v>2</v>
      </c>
      <c r="G203" s="181">
        <f t="shared" si="5"/>
        <v>4</v>
      </c>
      <c r="H203" s="181">
        <f t="shared" si="5"/>
        <v>16</v>
      </c>
      <c r="I203" s="181">
        <f t="shared" si="5"/>
        <v>24</v>
      </c>
      <c r="J203" s="181">
        <f t="shared" si="5"/>
        <v>5</v>
      </c>
      <c r="K203" s="181">
        <f t="shared" si="5"/>
        <v>41</v>
      </c>
      <c r="L203" s="181">
        <f t="shared" si="5"/>
        <v>15</v>
      </c>
      <c r="M203" s="181">
        <f t="shared" si="5"/>
        <v>3</v>
      </c>
      <c r="N203" s="181">
        <f t="shared" si="5"/>
        <v>18</v>
      </c>
      <c r="O203" s="181">
        <f t="shared" si="5"/>
        <v>0</v>
      </c>
      <c r="P203" s="181">
        <f t="shared" si="5"/>
        <v>0</v>
      </c>
      <c r="Q203" s="181">
        <f t="shared" si="5"/>
        <v>0</v>
      </c>
      <c r="R203" s="31">
        <f t="shared" si="4"/>
        <v>155</v>
      </c>
    </row>
    <row r="204" spans="1:18" s="9" customFormat="1" ht="12.75">
      <c r="A204" s="42">
        <v>770</v>
      </c>
      <c r="B204" s="30" t="s">
        <v>234</v>
      </c>
      <c r="C204" s="241"/>
      <c r="D204" s="164"/>
      <c r="E204" s="242">
        <v>1</v>
      </c>
      <c r="F204" s="60">
        <v>11</v>
      </c>
      <c r="G204" s="239"/>
      <c r="H204" s="241"/>
      <c r="I204" s="240"/>
      <c r="J204" s="169">
        <v>4</v>
      </c>
      <c r="K204" s="60">
        <v>2</v>
      </c>
      <c r="L204" s="175">
        <v>19</v>
      </c>
      <c r="M204" s="176">
        <v>5</v>
      </c>
      <c r="N204" s="171"/>
      <c r="O204" s="171"/>
      <c r="P204" s="172"/>
      <c r="Q204" s="60"/>
      <c r="R204" s="31">
        <f t="shared" si="4"/>
        <v>42</v>
      </c>
    </row>
    <row r="205" spans="1:18" s="9" customFormat="1" ht="12.75">
      <c r="A205" s="42">
        <v>777</v>
      </c>
      <c r="B205" s="43" t="s">
        <v>235</v>
      </c>
      <c r="C205" s="241"/>
      <c r="D205" s="164"/>
      <c r="E205" s="242"/>
      <c r="F205" s="31"/>
      <c r="G205" s="239"/>
      <c r="H205" s="241"/>
      <c r="I205" s="240"/>
      <c r="J205" s="169"/>
      <c r="K205" s="38"/>
      <c r="L205" s="175">
        <v>8</v>
      </c>
      <c r="M205" s="176">
        <v>2</v>
      </c>
      <c r="N205" s="171"/>
      <c r="O205" s="171"/>
      <c r="P205" s="172"/>
      <c r="Q205" s="31"/>
      <c r="R205" s="31">
        <f t="shared" si="4"/>
        <v>10</v>
      </c>
    </row>
    <row r="206" spans="1:18" s="9" customFormat="1" ht="12.75">
      <c r="A206" s="42">
        <v>785</v>
      </c>
      <c r="B206" s="30" t="s">
        <v>236</v>
      </c>
      <c r="C206" s="241"/>
      <c r="D206" s="164"/>
      <c r="E206" s="242"/>
      <c r="F206" s="31"/>
      <c r="G206" s="239"/>
      <c r="H206" s="241"/>
      <c r="I206" s="240"/>
      <c r="J206" s="169"/>
      <c r="K206" s="38"/>
      <c r="L206" s="175"/>
      <c r="M206" s="176"/>
      <c r="N206" s="171"/>
      <c r="O206" s="171"/>
      <c r="P206" s="172"/>
      <c r="Q206" s="31"/>
      <c r="R206" s="31">
        <f t="shared" si="4"/>
        <v>0</v>
      </c>
    </row>
    <row r="207" spans="1:18" s="9" customFormat="1" ht="12.75">
      <c r="A207" s="183">
        <v>791</v>
      </c>
      <c r="B207" s="184" t="s">
        <v>237</v>
      </c>
      <c r="C207" s="241">
        <v>4</v>
      </c>
      <c r="D207" s="164"/>
      <c r="E207" s="242"/>
      <c r="F207" s="31"/>
      <c r="G207" s="239"/>
      <c r="H207" s="241"/>
      <c r="I207" s="240"/>
      <c r="J207" s="169"/>
      <c r="K207" s="38"/>
      <c r="L207" s="175"/>
      <c r="M207" s="53"/>
      <c r="N207" s="171"/>
      <c r="O207" s="171"/>
      <c r="P207" s="172"/>
      <c r="Q207" s="31"/>
      <c r="R207" s="31">
        <f t="shared" si="4"/>
        <v>4</v>
      </c>
    </row>
    <row r="208" spans="1:18" s="9" customFormat="1" ht="12.75">
      <c r="A208" s="42">
        <v>796</v>
      </c>
      <c r="B208" s="30" t="s">
        <v>238</v>
      </c>
      <c r="C208" s="241">
        <v>2</v>
      </c>
      <c r="D208" s="164"/>
      <c r="E208" s="242"/>
      <c r="F208" s="31"/>
      <c r="G208" s="239"/>
      <c r="H208" s="241"/>
      <c r="I208" s="240">
        <v>2</v>
      </c>
      <c r="J208" s="169"/>
      <c r="K208" s="38"/>
      <c r="L208" s="175"/>
      <c r="M208" s="176"/>
      <c r="N208" s="171"/>
      <c r="O208" s="171"/>
      <c r="P208" s="172"/>
      <c r="Q208" s="31"/>
      <c r="R208" s="31">
        <f t="shared" si="4"/>
        <v>4</v>
      </c>
    </row>
    <row r="209" spans="1:18" s="9" customFormat="1" ht="12.75">
      <c r="A209" s="42">
        <v>797</v>
      </c>
      <c r="B209" s="30" t="s">
        <v>239</v>
      </c>
      <c r="C209" s="241"/>
      <c r="D209" s="164"/>
      <c r="E209" s="242"/>
      <c r="F209" s="31"/>
      <c r="G209" s="239"/>
      <c r="H209" s="241">
        <v>1</v>
      </c>
      <c r="I209" s="240"/>
      <c r="J209" s="169"/>
      <c r="K209" s="38"/>
      <c r="L209" s="175"/>
      <c r="M209" s="176"/>
      <c r="N209" s="171"/>
      <c r="O209" s="171"/>
      <c r="P209" s="172"/>
      <c r="Q209" s="31"/>
      <c r="R209" s="31">
        <f t="shared" si="4"/>
        <v>1</v>
      </c>
    </row>
    <row r="210" spans="1:18" s="9" customFormat="1" ht="12.75">
      <c r="A210" s="49">
        <v>800</v>
      </c>
      <c r="B210" s="30" t="s">
        <v>240</v>
      </c>
      <c r="C210" s="241"/>
      <c r="D210" s="164"/>
      <c r="E210" s="242"/>
      <c r="F210" s="31">
        <v>7</v>
      </c>
      <c r="G210" s="239"/>
      <c r="H210" s="241"/>
      <c r="I210" s="240"/>
      <c r="J210" s="169"/>
      <c r="K210" s="38"/>
      <c r="L210" s="175"/>
      <c r="M210" s="176"/>
      <c r="N210" s="171"/>
      <c r="O210" s="171"/>
      <c r="P210" s="172"/>
      <c r="Q210" s="31"/>
      <c r="R210" s="31">
        <f t="shared" si="4"/>
        <v>7</v>
      </c>
    </row>
    <row r="211" spans="1:18" s="9" customFormat="1" ht="12.75">
      <c r="A211" s="49">
        <v>808</v>
      </c>
      <c r="B211" s="30" t="s">
        <v>241</v>
      </c>
      <c r="C211" s="241">
        <v>4</v>
      </c>
      <c r="D211" s="164">
        <v>1</v>
      </c>
      <c r="E211" s="242"/>
      <c r="F211" s="31"/>
      <c r="G211" s="239"/>
      <c r="H211" s="241"/>
      <c r="I211" s="240"/>
      <c r="J211" s="169"/>
      <c r="K211" s="38"/>
      <c r="L211" s="175">
        <v>1</v>
      </c>
      <c r="M211" s="176">
        <v>4</v>
      </c>
      <c r="N211" s="171"/>
      <c r="O211" s="171"/>
      <c r="P211" s="172"/>
      <c r="Q211" s="31"/>
      <c r="R211" s="31">
        <f t="shared" si="4"/>
        <v>10</v>
      </c>
    </row>
    <row r="212" spans="1:18" s="9" customFormat="1" ht="12.75">
      <c r="A212" s="49">
        <v>813</v>
      </c>
      <c r="B212" s="30" t="s">
        <v>242</v>
      </c>
      <c r="C212" s="241">
        <v>1</v>
      </c>
      <c r="D212" s="164"/>
      <c r="E212" s="242"/>
      <c r="F212" s="31">
        <v>1</v>
      </c>
      <c r="G212" s="239">
        <v>3</v>
      </c>
      <c r="H212" s="241"/>
      <c r="I212" s="240">
        <v>1</v>
      </c>
      <c r="J212" s="169"/>
      <c r="K212" s="38">
        <v>1</v>
      </c>
      <c r="L212" s="175"/>
      <c r="M212" s="176">
        <v>6</v>
      </c>
      <c r="N212" s="171"/>
      <c r="O212" s="171"/>
      <c r="P212" s="172"/>
      <c r="Q212" s="31"/>
      <c r="R212" s="31">
        <f t="shared" si="4"/>
        <v>13</v>
      </c>
    </row>
    <row r="213" spans="1:18" s="9" customFormat="1" ht="12.75">
      <c r="A213" s="42">
        <v>820</v>
      </c>
      <c r="B213" s="30" t="s">
        <v>243</v>
      </c>
      <c r="C213" s="241"/>
      <c r="D213" s="164"/>
      <c r="E213" s="242"/>
      <c r="F213" s="31"/>
      <c r="G213" s="239"/>
      <c r="H213" s="241">
        <v>10</v>
      </c>
      <c r="I213" s="240">
        <v>10</v>
      </c>
      <c r="J213" s="169">
        <v>1</v>
      </c>
      <c r="K213" s="38">
        <v>13</v>
      </c>
      <c r="L213" s="175">
        <v>1</v>
      </c>
      <c r="M213" s="176"/>
      <c r="N213" s="171"/>
      <c r="O213" s="171"/>
      <c r="P213" s="172"/>
      <c r="Q213" s="31"/>
      <c r="R213" s="31">
        <f t="shared" si="4"/>
        <v>35</v>
      </c>
    </row>
    <row r="214" spans="1:18" s="9" customFormat="1" ht="12.75">
      <c r="A214" s="42">
        <v>821</v>
      </c>
      <c r="B214" s="30" t="s">
        <v>244</v>
      </c>
      <c r="C214" s="241"/>
      <c r="D214" s="164">
        <v>1</v>
      </c>
      <c r="E214" s="242"/>
      <c r="F214" s="31">
        <v>5</v>
      </c>
      <c r="G214" s="239">
        <v>1</v>
      </c>
      <c r="H214" s="241">
        <v>4</v>
      </c>
      <c r="I214" s="240">
        <v>17</v>
      </c>
      <c r="J214" s="169"/>
      <c r="K214" s="38">
        <v>8</v>
      </c>
      <c r="L214" s="175">
        <v>5</v>
      </c>
      <c r="M214" s="176">
        <v>11</v>
      </c>
      <c r="N214" s="171"/>
      <c r="O214" s="171"/>
      <c r="P214" s="172"/>
      <c r="Q214" s="31"/>
      <c r="R214" s="31">
        <f t="shared" si="4"/>
        <v>52</v>
      </c>
    </row>
    <row r="215" spans="1:18" s="9" customFormat="1" ht="12.75">
      <c r="A215" s="42">
        <v>832</v>
      </c>
      <c r="B215" s="74" t="s">
        <v>245</v>
      </c>
      <c r="C215" s="241">
        <v>3</v>
      </c>
      <c r="D215" s="164"/>
      <c r="E215" s="242"/>
      <c r="F215" s="31"/>
      <c r="G215" s="248"/>
      <c r="H215" s="241"/>
      <c r="I215" s="240"/>
      <c r="J215" s="169"/>
      <c r="K215" s="38"/>
      <c r="L215" s="175"/>
      <c r="M215" s="176"/>
      <c r="N215" s="171"/>
      <c r="O215" s="171"/>
      <c r="P215" s="172"/>
      <c r="Q215" s="31"/>
      <c r="R215" s="31">
        <f t="shared" si="4"/>
        <v>3</v>
      </c>
    </row>
    <row r="216" spans="1:18" s="9" customFormat="1" ht="12.75">
      <c r="A216" s="42">
        <v>833</v>
      </c>
      <c r="B216" s="30" t="s">
        <v>246</v>
      </c>
      <c r="C216" s="243">
        <v>50</v>
      </c>
      <c r="D216" s="164"/>
      <c r="E216" s="249"/>
      <c r="F216" s="31">
        <v>18</v>
      </c>
      <c r="G216" s="239"/>
      <c r="H216" s="243">
        <v>55</v>
      </c>
      <c r="I216" s="240">
        <v>17</v>
      </c>
      <c r="J216" s="169">
        <v>1</v>
      </c>
      <c r="K216" s="38">
        <v>77</v>
      </c>
      <c r="L216" s="178">
        <v>13</v>
      </c>
      <c r="M216" s="176">
        <v>6</v>
      </c>
      <c r="N216" s="171"/>
      <c r="O216" s="171"/>
      <c r="P216" s="172"/>
      <c r="Q216" s="31"/>
      <c r="R216" s="31">
        <f t="shared" si="4"/>
        <v>237</v>
      </c>
    </row>
    <row r="217" spans="1:18" s="9" customFormat="1" ht="12.75">
      <c r="A217" s="42">
        <v>835</v>
      </c>
      <c r="B217" s="30" t="s">
        <v>247</v>
      </c>
      <c r="C217" s="243">
        <v>12</v>
      </c>
      <c r="D217" s="164"/>
      <c r="E217" s="242">
        <v>4</v>
      </c>
      <c r="F217" s="31"/>
      <c r="G217" s="239"/>
      <c r="H217" s="243"/>
      <c r="I217" s="240"/>
      <c r="J217" s="169"/>
      <c r="K217" s="38">
        <v>10</v>
      </c>
      <c r="L217" s="178">
        <v>1</v>
      </c>
      <c r="M217" s="176"/>
      <c r="N217" s="171"/>
      <c r="O217" s="171"/>
      <c r="P217" s="172"/>
      <c r="Q217" s="31"/>
      <c r="R217" s="31">
        <f t="shared" si="4"/>
        <v>27</v>
      </c>
    </row>
    <row r="218" spans="1:18" s="9" customFormat="1" ht="12.75">
      <c r="A218" s="42">
        <v>838</v>
      </c>
      <c r="B218" s="30" t="s">
        <v>248</v>
      </c>
      <c r="C218" s="243"/>
      <c r="D218" s="164"/>
      <c r="E218" s="242"/>
      <c r="F218" s="31"/>
      <c r="G218" s="128"/>
      <c r="H218" s="243"/>
      <c r="I218" s="240"/>
      <c r="J218" s="169"/>
      <c r="K218" s="38"/>
      <c r="L218" s="178"/>
      <c r="M218" s="176"/>
      <c r="N218" s="171"/>
      <c r="O218" s="171"/>
      <c r="P218" s="172"/>
      <c r="Q218" s="31"/>
      <c r="R218" s="31">
        <f t="shared" si="4"/>
        <v>0</v>
      </c>
    </row>
    <row r="219" spans="1:18" s="9" customFormat="1" ht="12.75">
      <c r="A219" s="42">
        <v>839</v>
      </c>
      <c r="B219" s="30" t="s">
        <v>249</v>
      </c>
      <c r="C219" s="241"/>
      <c r="D219" s="164">
        <v>4</v>
      </c>
      <c r="E219" s="250"/>
      <c r="F219" s="31">
        <v>11</v>
      </c>
      <c r="G219" s="239"/>
      <c r="H219" s="241">
        <v>1</v>
      </c>
      <c r="I219" s="240"/>
      <c r="J219" s="169"/>
      <c r="K219" s="38">
        <v>18</v>
      </c>
      <c r="L219" s="175">
        <v>2</v>
      </c>
      <c r="M219" s="176">
        <v>8</v>
      </c>
      <c r="N219" s="171"/>
      <c r="O219" s="171"/>
      <c r="P219" s="172"/>
      <c r="Q219" s="31"/>
      <c r="R219" s="31">
        <f t="shared" si="4"/>
        <v>44</v>
      </c>
    </row>
    <row r="220" spans="1:18" s="9" customFormat="1" ht="12.75">
      <c r="A220" s="42">
        <v>840</v>
      </c>
      <c r="B220" s="30" t="s">
        <v>250</v>
      </c>
      <c r="C220" s="243">
        <v>53</v>
      </c>
      <c r="D220" s="164">
        <v>3</v>
      </c>
      <c r="E220" s="242"/>
      <c r="F220" s="31"/>
      <c r="G220" s="239">
        <v>9</v>
      </c>
      <c r="H220" s="243">
        <v>4</v>
      </c>
      <c r="I220" s="240">
        <v>1</v>
      </c>
      <c r="J220" s="169">
        <v>1</v>
      </c>
      <c r="K220" s="38">
        <v>12</v>
      </c>
      <c r="L220" s="178">
        <v>5</v>
      </c>
      <c r="M220" s="176">
        <v>3</v>
      </c>
      <c r="N220" s="171">
        <v>8</v>
      </c>
      <c r="O220" s="177"/>
      <c r="P220" s="172"/>
      <c r="Q220" s="31"/>
      <c r="R220" s="31">
        <f t="shared" si="4"/>
        <v>99</v>
      </c>
    </row>
    <row r="221" spans="1:18" s="9" customFormat="1" ht="12.75">
      <c r="A221" s="42">
        <v>841</v>
      </c>
      <c r="B221" s="30" t="s">
        <v>251</v>
      </c>
      <c r="C221" s="243">
        <v>7</v>
      </c>
      <c r="D221" s="164">
        <v>1</v>
      </c>
      <c r="E221" s="242"/>
      <c r="F221" s="31">
        <v>16</v>
      </c>
      <c r="G221" s="239"/>
      <c r="H221" s="243"/>
      <c r="I221" s="240"/>
      <c r="J221" s="169">
        <v>2</v>
      </c>
      <c r="K221" s="38"/>
      <c r="L221" s="178"/>
      <c r="M221" s="176"/>
      <c r="N221" s="171"/>
      <c r="O221" s="171"/>
      <c r="P221" s="172"/>
      <c r="Q221" s="31"/>
      <c r="R221" s="31">
        <f t="shared" si="4"/>
        <v>26</v>
      </c>
    </row>
    <row r="222" spans="1:18" s="9" customFormat="1" ht="12.75">
      <c r="A222" s="42">
        <v>842</v>
      </c>
      <c r="B222" s="30" t="s">
        <v>252</v>
      </c>
      <c r="C222" s="243"/>
      <c r="D222" s="164"/>
      <c r="E222" s="251"/>
      <c r="F222" s="31"/>
      <c r="G222" s="239"/>
      <c r="H222" s="243"/>
      <c r="I222" s="240"/>
      <c r="J222" s="169"/>
      <c r="K222" s="38"/>
      <c r="L222" s="178"/>
      <c r="M222" s="176"/>
      <c r="N222" s="171"/>
      <c r="O222" s="171"/>
      <c r="P222" s="172"/>
      <c r="Q222" s="31"/>
      <c r="R222" s="31">
        <f t="shared" si="4"/>
        <v>0</v>
      </c>
    </row>
    <row r="223" spans="1:18" s="9" customFormat="1" ht="12.75">
      <c r="A223" s="42">
        <v>843</v>
      </c>
      <c r="B223" s="30" t="s">
        <v>253</v>
      </c>
      <c r="C223" s="243"/>
      <c r="D223" s="164"/>
      <c r="E223" s="251"/>
      <c r="F223" s="31"/>
      <c r="G223" s="239"/>
      <c r="H223" s="243"/>
      <c r="I223" s="240"/>
      <c r="J223" s="169"/>
      <c r="K223" s="38"/>
      <c r="L223" s="178"/>
      <c r="M223" s="176"/>
      <c r="N223" s="171"/>
      <c r="O223" s="171"/>
      <c r="P223" s="172"/>
      <c r="Q223" s="31"/>
      <c r="R223" s="31">
        <f t="shared" si="4"/>
        <v>0</v>
      </c>
    </row>
    <row r="224" spans="1:18" s="9" customFormat="1" ht="12.75">
      <c r="A224" s="42">
        <v>844</v>
      </c>
      <c r="B224" s="30" t="s">
        <v>254</v>
      </c>
      <c r="C224" s="243"/>
      <c r="D224" s="164"/>
      <c r="E224" s="250"/>
      <c r="F224" s="31"/>
      <c r="G224" s="239"/>
      <c r="H224" s="243"/>
      <c r="I224" s="240"/>
      <c r="J224" s="169"/>
      <c r="K224" s="38">
        <v>2</v>
      </c>
      <c r="L224" s="178"/>
      <c r="M224" s="176"/>
      <c r="N224" s="171"/>
      <c r="O224" s="171"/>
      <c r="P224" s="172"/>
      <c r="Q224" s="31"/>
      <c r="R224" s="31">
        <f t="shared" si="4"/>
        <v>2</v>
      </c>
    </row>
    <row r="225" spans="1:18" s="9" customFormat="1" ht="12.75">
      <c r="A225" s="42">
        <v>852</v>
      </c>
      <c r="B225" s="43" t="s">
        <v>255</v>
      </c>
      <c r="C225" s="243"/>
      <c r="D225" s="164"/>
      <c r="E225" s="252"/>
      <c r="F225" s="31"/>
      <c r="G225" s="239"/>
      <c r="H225" s="243"/>
      <c r="I225" s="240"/>
      <c r="J225" s="169"/>
      <c r="K225" s="38"/>
      <c r="L225" s="178"/>
      <c r="M225" s="176"/>
      <c r="N225" s="171"/>
      <c r="O225" s="171"/>
      <c r="P225" s="172"/>
      <c r="Q225" s="31"/>
      <c r="R225" s="31">
        <f t="shared" si="4"/>
        <v>0</v>
      </c>
    </row>
    <row r="226" spans="1:18" s="9" customFormat="1" ht="12.75">
      <c r="A226" s="42">
        <v>853</v>
      </c>
      <c r="B226" s="30" t="s">
        <v>256</v>
      </c>
      <c r="C226" s="243">
        <v>2</v>
      </c>
      <c r="D226" s="164"/>
      <c r="E226" s="242"/>
      <c r="F226" s="31"/>
      <c r="G226" s="239">
        <v>2</v>
      </c>
      <c r="H226" s="243">
        <v>2</v>
      </c>
      <c r="I226" s="240">
        <v>17</v>
      </c>
      <c r="J226" s="169">
        <v>1</v>
      </c>
      <c r="K226" s="38">
        <v>8</v>
      </c>
      <c r="L226" s="178">
        <v>7</v>
      </c>
      <c r="M226" s="176">
        <v>2</v>
      </c>
      <c r="N226" s="171">
        <v>2</v>
      </c>
      <c r="O226" s="171"/>
      <c r="P226" s="172"/>
      <c r="Q226" s="31"/>
      <c r="R226" s="31">
        <f t="shared" si="4"/>
        <v>43</v>
      </c>
    </row>
    <row r="227" spans="1:18" s="9" customFormat="1" ht="12.75">
      <c r="A227" s="42">
        <v>854</v>
      </c>
      <c r="B227" s="43" t="s">
        <v>333</v>
      </c>
      <c r="C227" s="243"/>
      <c r="D227" s="164"/>
      <c r="E227" s="242"/>
      <c r="F227" s="31"/>
      <c r="G227" s="239"/>
      <c r="H227" s="243"/>
      <c r="I227" s="240"/>
      <c r="J227" s="169"/>
      <c r="K227" s="38"/>
      <c r="L227" s="178"/>
      <c r="M227" s="176"/>
      <c r="N227" s="171">
        <v>2</v>
      </c>
      <c r="O227" s="171"/>
      <c r="P227" s="172"/>
      <c r="Q227" s="31"/>
      <c r="R227" s="31">
        <f t="shared" si="4"/>
        <v>2</v>
      </c>
    </row>
    <row r="228" spans="1:18" s="9" customFormat="1" ht="12.75">
      <c r="A228" s="42">
        <v>856</v>
      </c>
      <c r="B228" s="43" t="s">
        <v>334</v>
      </c>
      <c r="C228" s="243">
        <v>1</v>
      </c>
      <c r="D228" s="164"/>
      <c r="E228" s="242"/>
      <c r="F228" s="30"/>
      <c r="G228" s="239"/>
      <c r="H228" s="178"/>
      <c r="I228" s="34"/>
      <c r="J228" s="169"/>
      <c r="K228" s="38"/>
      <c r="L228" s="178"/>
      <c r="M228" s="176"/>
      <c r="N228" s="171"/>
      <c r="O228" s="171"/>
      <c r="P228" s="172"/>
      <c r="Q228" s="31"/>
      <c r="R228" s="31">
        <f t="shared" si="4"/>
        <v>1</v>
      </c>
    </row>
    <row r="229" spans="1:18" s="9" customFormat="1" ht="12.75">
      <c r="A229" s="42">
        <v>857</v>
      </c>
      <c r="B229" s="30" t="s">
        <v>258</v>
      </c>
      <c r="C229" s="243"/>
      <c r="D229" s="164"/>
      <c r="E229" s="251"/>
      <c r="F229" s="30"/>
      <c r="G229" s="239"/>
      <c r="H229" s="243"/>
      <c r="I229" s="240"/>
      <c r="J229" s="169"/>
      <c r="K229" s="38"/>
      <c r="L229" s="178"/>
      <c r="M229" s="176"/>
      <c r="N229" s="171"/>
      <c r="O229" s="171"/>
      <c r="P229" s="172"/>
      <c r="Q229" s="31"/>
      <c r="R229" s="31">
        <f t="shared" si="4"/>
        <v>0</v>
      </c>
    </row>
    <row r="230" spans="1:18" s="9" customFormat="1" ht="12.75">
      <c r="A230" s="49">
        <v>858</v>
      </c>
      <c r="B230" s="30" t="s">
        <v>259</v>
      </c>
      <c r="C230" s="243">
        <v>5</v>
      </c>
      <c r="D230" s="164">
        <v>25</v>
      </c>
      <c r="E230" s="251">
        <v>6</v>
      </c>
      <c r="F230" s="31"/>
      <c r="G230" s="239">
        <v>4</v>
      </c>
      <c r="H230" s="243">
        <v>5</v>
      </c>
      <c r="I230" s="240">
        <v>4</v>
      </c>
      <c r="J230" s="169">
        <v>2</v>
      </c>
      <c r="K230" s="38">
        <v>6</v>
      </c>
      <c r="L230" s="178">
        <v>8</v>
      </c>
      <c r="M230" s="176"/>
      <c r="N230" s="171"/>
      <c r="O230" s="171"/>
      <c r="P230" s="172"/>
      <c r="Q230" s="31"/>
      <c r="R230" s="31">
        <f t="shared" si="4"/>
        <v>65</v>
      </c>
    </row>
    <row r="231" spans="1:18" s="9" customFormat="1" ht="12">
      <c r="A231" s="42">
        <v>860</v>
      </c>
      <c r="B231" s="30" t="s">
        <v>260</v>
      </c>
      <c r="C231" s="175">
        <f t="shared" ref="C231:Q231" si="6">C275</f>
        <v>0</v>
      </c>
      <c r="D231" s="175">
        <f t="shared" si="6"/>
        <v>1</v>
      </c>
      <c r="E231" s="175">
        <f t="shared" si="6"/>
        <v>0</v>
      </c>
      <c r="F231" s="175">
        <f t="shared" si="6"/>
        <v>10</v>
      </c>
      <c r="G231" s="175">
        <f t="shared" si="6"/>
        <v>0</v>
      </c>
      <c r="H231" s="175">
        <f t="shared" si="6"/>
        <v>3</v>
      </c>
      <c r="I231" s="175">
        <f t="shared" si="6"/>
        <v>311</v>
      </c>
      <c r="J231" s="175">
        <f t="shared" si="6"/>
        <v>1</v>
      </c>
      <c r="K231" s="175">
        <f t="shared" si="6"/>
        <v>11</v>
      </c>
      <c r="L231" s="175">
        <f t="shared" si="6"/>
        <v>18</v>
      </c>
      <c r="M231" s="175">
        <f t="shared" si="6"/>
        <v>0</v>
      </c>
      <c r="N231" s="175">
        <f t="shared" si="6"/>
        <v>0</v>
      </c>
      <c r="O231" s="175">
        <f t="shared" si="6"/>
        <v>0</v>
      </c>
      <c r="P231" s="175">
        <f t="shared" si="6"/>
        <v>0</v>
      </c>
      <c r="Q231" s="175">
        <f t="shared" si="6"/>
        <v>0</v>
      </c>
      <c r="R231" s="31">
        <f t="shared" si="4"/>
        <v>355</v>
      </c>
    </row>
    <row r="232" spans="1:18" s="9" customFormat="1" ht="12.75">
      <c r="A232" s="42">
        <v>881</v>
      </c>
      <c r="B232" s="30" t="s">
        <v>262</v>
      </c>
      <c r="C232" s="243"/>
      <c r="D232" s="164">
        <v>4</v>
      </c>
      <c r="E232" s="242">
        <v>12</v>
      </c>
      <c r="F232" s="31">
        <v>2</v>
      </c>
      <c r="G232" s="239">
        <v>6</v>
      </c>
      <c r="H232" s="243">
        <v>8</v>
      </c>
      <c r="I232" s="240">
        <v>7</v>
      </c>
      <c r="J232" s="169"/>
      <c r="K232" s="38">
        <v>6</v>
      </c>
      <c r="L232" s="178">
        <v>4</v>
      </c>
      <c r="M232" s="176">
        <v>4</v>
      </c>
      <c r="N232" s="171">
        <v>1</v>
      </c>
      <c r="O232" s="171"/>
      <c r="P232" s="172"/>
      <c r="Q232" s="31"/>
      <c r="R232" s="31">
        <f t="shared" si="4"/>
        <v>54</v>
      </c>
    </row>
    <row r="233" spans="1:18" s="9" customFormat="1" ht="12.75">
      <c r="A233" s="42">
        <v>883</v>
      </c>
      <c r="B233" s="43" t="s">
        <v>264</v>
      </c>
      <c r="C233" s="243"/>
      <c r="D233" s="164"/>
      <c r="E233" s="242"/>
      <c r="F233" s="31"/>
      <c r="G233" s="239"/>
      <c r="H233" s="243"/>
      <c r="I233" s="240"/>
      <c r="J233" s="169"/>
      <c r="K233" s="38"/>
      <c r="L233" s="178"/>
      <c r="M233" s="176"/>
      <c r="N233" s="171"/>
      <c r="O233" s="171"/>
      <c r="P233" s="172"/>
      <c r="Q233" s="31"/>
      <c r="R233" s="31">
        <f t="shared" si="4"/>
        <v>0</v>
      </c>
    </row>
    <row r="234" spans="1:18" s="9" customFormat="1" ht="12.75">
      <c r="A234" s="42">
        <v>884</v>
      </c>
      <c r="B234" s="30" t="s">
        <v>265</v>
      </c>
      <c r="C234" s="243"/>
      <c r="D234" s="164">
        <v>1</v>
      </c>
      <c r="E234" s="242"/>
      <c r="F234" s="31">
        <v>3</v>
      </c>
      <c r="G234" s="239">
        <v>6</v>
      </c>
      <c r="H234" s="243"/>
      <c r="I234" s="240">
        <v>2</v>
      </c>
      <c r="J234" s="169">
        <v>9</v>
      </c>
      <c r="K234" s="38"/>
      <c r="L234" s="178">
        <v>6</v>
      </c>
      <c r="M234" s="176">
        <v>1</v>
      </c>
      <c r="N234" s="171"/>
      <c r="O234" s="177"/>
      <c r="P234" s="172"/>
      <c r="Q234" s="31"/>
      <c r="R234" s="31">
        <f t="shared" si="4"/>
        <v>28</v>
      </c>
    </row>
    <row r="235" spans="1:18" s="9" customFormat="1" ht="12.75">
      <c r="A235" s="42">
        <v>885</v>
      </c>
      <c r="B235" s="43" t="s">
        <v>266</v>
      </c>
      <c r="C235" s="243"/>
      <c r="D235" s="164"/>
      <c r="E235" s="242"/>
      <c r="F235" s="31"/>
      <c r="G235" s="239"/>
      <c r="H235" s="243"/>
      <c r="I235" s="240"/>
      <c r="J235" s="169"/>
      <c r="K235" s="38"/>
      <c r="L235" s="178"/>
      <c r="M235" s="176"/>
      <c r="N235" s="171"/>
      <c r="O235" s="171"/>
      <c r="P235" s="172"/>
      <c r="Q235" s="31"/>
      <c r="R235" s="31">
        <f t="shared" si="4"/>
        <v>0</v>
      </c>
    </row>
    <row r="236" spans="1:18" s="9" customFormat="1" ht="12.75">
      <c r="A236" s="42">
        <v>890</v>
      </c>
      <c r="B236" s="30" t="s">
        <v>267</v>
      </c>
      <c r="C236" s="243">
        <v>54</v>
      </c>
      <c r="D236" s="164">
        <v>29</v>
      </c>
      <c r="E236" s="242">
        <v>390</v>
      </c>
      <c r="F236" s="31">
        <v>63</v>
      </c>
      <c r="G236" s="239">
        <v>114</v>
      </c>
      <c r="H236" s="243">
        <v>80</v>
      </c>
      <c r="I236" s="240">
        <v>20</v>
      </c>
      <c r="J236" s="169">
        <v>9</v>
      </c>
      <c r="K236" s="38">
        <v>2</v>
      </c>
      <c r="L236" s="178">
        <v>15</v>
      </c>
      <c r="M236" s="176">
        <v>58</v>
      </c>
      <c r="N236" s="171">
        <v>12</v>
      </c>
      <c r="O236" s="177"/>
      <c r="P236" s="172"/>
      <c r="Q236" s="31"/>
      <c r="R236" s="31">
        <f t="shared" si="4"/>
        <v>846</v>
      </c>
    </row>
    <row r="237" spans="1:18" s="9" customFormat="1" ht="12.75">
      <c r="A237" s="49">
        <v>894</v>
      </c>
      <c r="B237" s="30" t="s">
        <v>268</v>
      </c>
      <c r="C237" s="243">
        <v>62</v>
      </c>
      <c r="D237" s="164">
        <v>1</v>
      </c>
      <c r="E237" s="251">
        <v>11</v>
      </c>
      <c r="F237" s="31">
        <v>5</v>
      </c>
      <c r="G237" s="239">
        <v>11</v>
      </c>
      <c r="H237" s="243">
        <v>14</v>
      </c>
      <c r="I237" s="240">
        <v>38</v>
      </c>
      <c r="J237" s="169">
        <v>2</v>
      </c>
      <c r="K237" s="38">
        <v>46</v>
      </c>
      <c r="L237" s="178">
        <v>12</v>
      </c>
      <c r="M237" s="176">
        <v>1</v>
      </c>
      <c r="N237" s="171">
        <v>15</v>
      </c>
      <c r="O237" s="177"/>
      <c r="P237" s="172"/>
      <c r="Q237" s="31"/>
      <c r="R237" s="31">
        <f t="shared" si="4"/>
        <v>218</v>
      </c>
    </row>
    <row r="238" spans="1:18" s="9" customFormat="1" ht="12.75">
      <c r="A238" s="49">
        <v>895</v>
      </c>
      <c r="B238" s="30" t="s">
        <v>269</v>
      </c>
      <c r="C238" s="243"/>
      <c r="D238" s="164"/>
      <c r="E238" s="242"/>
      <c r="F238" s="31"/>
      <c r="G238" s="239"/>
      <c r="H238" s="243"/>
      <c r="I238" s="240"/>
      <c r="J238" s="169"/>
      <c r="K238" s="38"/>
      <c r="L238" s="178">
        <v>4</v>
      </c>
      <c r="M238" s="176"/>
      <c r="N238" s="171"/>
      <c r="O238" s="171"/>
      <c r="P238" s="172"/>
      <c r="Q238" s="31"/>
      <c r="R238" s="31">
        <f t="shared" si="4"/>
        <v>4</v>
      </c>
    </row>
    <row r="239" spans="1:18" s="9" customFormat="1" ht="12.75">
      <c r="A239" s="42">
        <v>897</v>
      </c>
      <c r="B239" s="30" t="s">
        <v>270</v>
      </c>
      <c r="C239" s="243">
        <v>38</v>
      </c>
      <c r="D239" s="164">
        <v>3</v>
      </c>
      <c r="E239" s="242">
        <v>4</v>
      </c>
      <c r="F239" s="31">
        <v>17</v>
      </c>
      <c r="G239" s="239">
        <v>6</v>
      </c>
      <c r="H239" s="243">
        <v>63</v>
      </c>
      <c r="I239" s="240">
        <v>27</v>
      </c>
      <c r="J239" s="169">
        <v>2</v>
      </c>
      <c r="K239" s="38">
        <v>12</v>
      </c>
      <c r="L239" s="178">
        <v>14</v>
      </c>
      <c r="M239" s="176"/>
      <c r="N239" s="171">
        <v>2</v>
      </c>
      <c r="O239" s="171"/>
      <c r="P239" s="172"/>
      <c r="Q239" s="31"/>
      <c r="R239" s="31">
        <f t="shared" si="4"/>
        <v>188</v>
      </c>
    </row>
    <row r="240" spans="1:18" s="9" customFormat="1" ht="12.75">
      <c r="A240" s="42">
        <v>898</v>
      </c>
      <c r="B240" s="30" t="s">
        <v>271</v>
      </c>
      <c r="C240" s="243">
        <v>1</v>
      </c>
      <c r="D240" s="164">
        <v>6</v>
      </c>
      <c r="E240" s="242"/>
      <c r="F240" s="31"/>
      <c r="G240" s="239"/>
      <c r="H240" s="243"/>
      <c r="I240" s="240">
        <v>2</v>
      </c>
      <c r="J240" s="169"/>
      <c r="K240" s="38">
        <v>2</v>
      </c>
      <c r="L240" s="178"/>
      <c r="M240" s="176"/>
      <c r="N240" s="171"/>
      <c r="O240" s="177"/>
      <c r="P240" s="172"/>
      <c r="Q240" s="31"/>
      <c r="R240" s="31">
        <f t="shared" si="4"/>
        <v>11</v>
      </c>
    </row>
    <row r="241" spans="1:18" s="9" customFormat="1" ht="12.75">
      <c r="A241" s="42">
        <v>900</v>
      </c>
      <c r="B241" s="30" t="s">
        <v>272</v>
      </c>
      <c r="C241" s="243">
        <v>2</v>
      </c>
      <c r="D241" s="164">
        <v>12</v>
      </c>
      <c r="E241" s="242">
        <v>2</v>
      </c>
      <c r="F241" s="31">
        <v>5</v>
      </c>
      <c r="G241" s="239"/>
      <c r="H241" s="243"/>
      <c r="I241" s="240"/>
      <c r="J241" s="169"/>
      <c r="K241" s="38"/>
      <c r="L241" s="178"/>
      <c r="M241" s="176"/>
      <c r="N241" s="171"/>
      <c r="O241" s="171"/>
      <c r="P241" s="172"/>
      <c r="Q241" s="31"/>
      <c r="R241" s="31">
        <f t="shared" si="4"/>
        <v>21</v>
      </c>
    </row>
    <row r="242" spans="1:18" s="9" customFormat="1" ht="12.75">
      <c r="A242" s="42">
        <v>903</v>
      </c>
      <c r="B242" s="30" t="s">
        <v>273</v>
      </c>
      <c r="C242" s="243">
        <v>6</v>
      </c>
      <c r="D242" s="164">
        <v>4</v>
      </c>
      <c r="E242" s="242">
        <v>3</v>
      </c>
      <c r="F242" s="31">
        <v>5</v>
      </c>
      <c r="G242" s="239">
        <v>29</v>
      </c>
      <c r="H242" s="243">
        <v>14</v>
      </c>
      <c r="I242" s="240">
        <v>12</v>
      </c>
      <c r="J242" s="169"/>
      <c r="K242" s="38">
        <v>6</v>
      </c>
      <c r="L242" s="178">
        <v>10</v>
      </c>
      <c r="M242" s="176"/>
      <c r="N242" s="171">
        <v>20</v>
      </c>
      <c r="O242" s="177"/>
      <c r="P242" s="172"/>
      <c r="Q242" s="31"/>
      <c r="R242" s="31">
        <f t="shared" si="4"/>
        <v>109</v>
      </c>
    </row>
    <row r="243" spans="1:18" s="9" customFormat="1" ht="12.75">
      <c r="A243" s="42">
        <v>908</v>
      </c>
      <c r="B243" s="30" t="s">
        <v>274</v>
      </c>
      <c r="C243" s="243">
        <v>13</v>
      </c>
      <c r="D243" s="164">
        <v>3</v>
      </c>
      <c r="E243" s="242">
        <v>5</v>
      </c>
      <c r="F243" s="31">
        <v>1</v>
      </c>
      <c r="G243" s="239">
        <v>7</v>
      </c>
      <c r="H243" s="243">
        <v>3</v>
      </c>
      <c r="I243" s="240">
        <v>7</v>
      </c>
      <c r="J243" s="169">
        <v>3</v>
      </c>
      <c r="K243" s="38"/>
      <c r="L243" s="178">
        <v>15</v>
      </c>
      <c r="M243" s="176">
        <v>2</v>
      </c>
      <c r="N243" s="171"/>
      <c r="O243" s="177"/>
      <c r="P243" s="172"/>
      <c r="Q243" s="31"/>
      <c r="R243" s="31">
        <f t="shared" si="4"/>
        <v>59</v>
      </c>
    </row>
    <row r="244" spans="1:18" s="9" customFormat="1" ht="12.75">
      <c r="A244" s="42">
        <v>913</v>
      </c>
      <c r="B244" s="30" t="s">
        <v>275</v>
      </c>
      <c r="C244" s="243"/>
      <c r="D244" s="164"/>
      <c r="E244" s="242"/>
      <c r="F244" s="31"/>
      <c r="G244" s="239"/>
      <c r="H244" s="243"/>
      <c r="I244" s="240"/>
      <c r="J244" s="169"/>
      <c r="K244" s="38"/>
      <c r="L244" s="178"/>
      <c r="M244" s="176"/>
      <c r="N244" s="171">
        <v>1</v>
      </c>
      <c r="O244" s="171"/>
      <c r="P244" s="172"/>
      <c r="Q244" s="31"/>
      <c r="R244" s="31">
        <f t="shared" si="4"/>
        <v>1</v>
      </c>
    </row>
    <row r="245" spans="1:18" s="9" customFormat="1" ht="12.75">
      <c r="A245" s="42">
        <v>919</v>
      </c>
      <c r="B245" s="43" t="s">
        <v>276</v>
      </c>
      <c r="C245" s="243"/>
      <c r="D245" s="164"/>
      <c r="E245" s="242"/>
      <c r="F245" s="31"/>
      <c r="G245" s="239"/>
      <c r="H245" s="243"/>
      <c r="I245" s="240"/>
      <c r="J245" s="169"/>
      <c r="K245" s="38"/>
      <c r="L245" s="178"/>
      <c r="M245" s="176"/>
      <c r="N245" s="171"/>
      <c r="O245" s="171"/>
      <c r="P245" s="172"/>
      <c r="Q245" s="31"/>
      <c r="R245" s="31">
        <f t="shared" si="4"/>
        <v>0</v>
      </c>
    </row>
    <row r="246" spans="1:18" s="9" customFormat="1" ht="12.75">
      <c r="A246" s="42">
        <v>922</v>
      </c>
      <c r="B246" s="30" t="s">
        <v>277</v>
      </c>
      <c r="C246" s="243"/>
      <c r="D246" s="164"/>
      <c r="E246" s="242"/>
      <c r="F246" s="31">
        <v>6</v>
      </c>
      <c r="G246" s="239">
        <v>3</v>
      </c>
      <c r="H246" s="243">
        <v>12</v>
      </c>
      <c r="I246" s="240">
        <v>3</v>
      </c>
      <c r="J246" s="169"/>
      <c r="K246" s="38"/>
      <c r="L246" s="178">
        <v>4</v>
      </c>
      <c r="M246" s="176"/>
      <c r="N246" s="171"/>
      <c r="O246" s="171"/>
      <c r="P246" s="172"/>
      <c r="Q246" s="31"/>
      <c r="R246" s="31">
        <f t="shared" si="4"/>
        <v>28</v>
      </c>
    </row>
    <row r="247" spans="1:18" s="9" customFormat="1" ht="12.75">
      <c r="A247" s="42">
        <v>923</v>
      </c>
      <c r="B247" s="30" t="s">
        <v>278</v>
      </c>
      <c r="C247" s="243">
        <v>4</v>
      </c>
      <c r="D247" s="164">
        <v>16</v>
      </c>
      <c r="E247" s="242">
        <v>21</v>
      </c>
      <c r="F247" s="31">
        <v>18</v>
      </c>
      <c r="G247" s="239"/>
      <c r="H247" s="243">
        <v>6</v>
      </c>
      <c r="I247" s="240">
        <v>8</v>
      </c>
      <c r="J247" s="169">
        <v>20</v>
      </c>
      <c r="K247" s="38">
        <v>3</v>
      </c>
      <c r="L247" s="178">
        <v>12</v>
      </c>
      <c r="M247" s="176">
        <v>10</v>
      </c>
      <c r="N247" s="171"/>
      <c r="O247" s="177"/>
      <c r="P247" s="172"/>
      <c r="Q247" s="31"/>
      <c r="R247" s="31">
        <f t="shared" si="4"/>
        <v>118</v>
      </c>
    </row>
    <row r="248" spans="1:18" s="9" customFormat="1" ht="12.75">
      <c r="A248" s="76">
        <v>924</v>
      </c>
      <c r="B248" s="30" t="s">
        <v>279</v>
      </c>
      <c r="C248" s="243"/>
      <c r="D248" s="164"/>
      <c r="E248" s="242"/>
      <c r="F248" s="31"/>
      <c r="G248" s="239"/>
      <c r="H248" s="243"/>
      <c r="I248" s="240"/>
      <c r="J248" s="169"/>
      <c r="K248" s="38"/>
      <c r="L248" s="178"/>
      <c r="M248" s="176"/>
      <c r="N248" s="171"/>
      <c r="O248" s="171"/>
      <c r="P248" s="172"/>
      <c r="Q248" s="31"/>
      <c r="R248" s="31">
        <f t="shared" si="4"/>
        <v>0</v>
      </c>
    </row>
    <row r="249" spans="1:18" s="9" customFormat="1" ht="12.75">
      <c r="A249" s="42">
        <v>929</v>
      </c>
      <c r="B249" s="30" t="s">
        <v>280</v>
      </c>
      <c r="C249" s="253"/>
      <c r="D249" s="164"/>
      <c r="E249" s="242"/>
      <c r="F249" s="31"/>
      <c r="G249" s="239"/>
      <c r="H249" s="253">
        <v>36</v>
      </c>
      <c r="I249" s="240">
        <v>99</v>
      </c>
      <c r="J249" s="169">
        <v>6</v>
      </c>
      <c r="K249" s="38">
        <v>2</v>
      </c>
      <c r="L249" s="185"/>
      <c r="M249" s="176"/>
      <c r="N249" s="171"/>
      <c r="O249" s="171"/>
      <c r="P249" s="172"/>
      <c r="Q249" s="31"/>
      <c r="R249" s="31">
        <f t="shared" si="4"/>
        <v>143</v>
      </c>
    </row>
    <row r="250" spans="1:18" s="9" customFormat="1" ht="12.75">
      <c r="A250" s="42">
        <v>930</v>
      </c>
      <c r="B250" s="30" t="s">
        <v>281</v>
      </c>
      <c r="C250" s="253"/>
      <c r="D250" s="164">
        <v>3</v>
      </c>
      <c r="E250" s="242">
        <v>4</v>
      </c>
      <c r="F250" s="31"/>
      <c r="G250" s="239"/>
      <c r="H250" s="253"/>
      <c r="I250" s="240"/>
      <c r="J250" s="169">
        <v>10</v>
      </c>
      <c r="K250" s="38"/>
      <c r="L250" s="185">
        <v>1</v>
      </c>
      <c r="M250" s="176"/>
      <c r="N250" s="171"/>
      <c r="O250" s="171"/>
      <c r="P250" s="172"/>
      <c r="Q250" s="31"/>
      <c r="R250" s="31">
        <f t="shared" si="4"/>
        <v>18</v>
      </c>
    </row>
    <row r="251" spans="1:18" s="9" customFormat="1" ht="12.75">
      <c r="A251" s="42">
        <v>932</v>
      </c>
      <c r="B251" s="30" t="s">
        <v>282</v>
      </c>
      <c r="C251" s="253"/>
      <c r="D251" s="164"/>
      <c r="E251" s="242"/>
      <c r="F251" s="31">
        <v>3</v>
      </c>
      <c r="G251" s="239"/>
      <c r="H251" s="253">
        <v>6</v>
      </c>
      <c r="I251" s="240"/>
      <c r="J251" s="169"/>
      <c r="K251" s="38">
        <v>3</v>
      </c>
      <c r="L251" s="185"/>
      <c r="M251" s="176"/>
      <c r="N251" s="171">
        <v>3</v>
      </c>
      <c r="O251" s="171"/>
      <c r="P251" s="172"/>
      <c r="Q251" s="31"/>
      <c r="R251" s="31">
        <f t="shared" si="4"/>
        <v>15</v>
      </c>
    </row>
    <row r="252" spans="1:18" s="9" customFormat="1" ht="12.75">
      <c r="A252" s="42">
        <v>935</v>
      </c>
      <c r="B252" s="30" t="s">
        <v>283</v>
      </c>
      <c r="C252" s="253"/>
      <c r="D252" s="164">
        <v>2</v>
      </c>
      <c r="E252" s="242"/>
      <c r="F252" s="31"/>
      <c r="G252" s="239"/>
      <c r="H252" s="253">
        <v>17</v>
      </c>
      <c r="I252" s="240"/>
      <c r="J252" s="169">
        <v>1</v>
      </c>
      <c r="K252" s="38"/>
      <c r="L252" s="185"/>
      <c r="M252" s="176"/>
      <c r="N252" s="171"/>
      <c r="O252" s="171"/>
      <c r="P252" s="172"/>
      <c r="Q252" s="31"/>
      <c r="R252" s="31">
        <f t="shared" si="4"/>
        <v>20</v>
      </c>
    </row>
    <row r="253" spans="1:18" s="9" customFormat="1" ht="12.75">
      <c r="A253" s="254">
        <v>937</v>
      </c>
      <c r="B253" s="104" t="s">
        <v>284</v>
      </c>
      <c r="C253" s="255">
        <v>12</v>
      </c>
      <c r="D253" s="256">
        <v>4</v>
      </c>
      <c r="E253" s="257">
        <v>45</v>
      </c>
      <c r="F253" s="99">
        <v>20</v>
      </c>
      <c r="G253" s="258">
        <v>2</v>
      </c>
      <c r="H253" s="255">
        <v>1</v>
      </c>
      <c r="I253" s="259">
        <v>25</v>
      </c>
      <c r="J253" s="260">
        <v>15</v>
      </c>
      <c r="K253" s="261"/>
      <c r="L253" s="262">
        <v>65</v>
      </c>
      <c r="M253" s="263">
        <v>7</v>
      </c>
      <c r="N253" s="197">
        <v>2</v>
      </c>
      <c r="O253" s="264"/>
      <c r="P253" s="265"/>
      <c r="Q253" s="99"/>
      <c r="R253" s="99">
        <f t="shared" si="4"/>
        <v>198</v>
      </c>
    </row>
    <row r="254" spans="1:18" s="9" customFormat="1" ht="12">
      <c r="A254" s="266">
        <f>COUNTA(A4:A253)-2</f>
        <v>248</v>
      </c>
      <c r="B254" s="107" t="s">
        <v>285</v>
      </c>
      <c r="C254" s="203">
        <f t="shared" ref="C254:R254" si="7">COUNTIF(C4:C253,"&gt;0")</f>
        <v>92</v>
      </c>
      <c r="D254" s="203">
        <f t="shared" si="7"/>
        <v>73</v>
      </c>
      <c r="E254" s="203">
        <f t="shared" si="7"/>
        <v>61</v>
      </c>
      <c r="F254" s="203">
        <f t="shared" si="7"/>
        <v>76</v>
      </c>
      <c r="G254" s="203">
        <f t="shared" si="7"/>
        <v>52</v>
      </c>
      <c r="H254" s="203">
        <f t="shared" si="7"/>
        <v>93</v>
      </c>
      <c r="I254" s="203">
        <f t="shared" si="7"/>
        <v>64</v>
      </c>
      <c r="J254" s="203">
        <f t="shared" si="7"/>
        <v>56</v>
      </c>
      <c r="K254" s="203">
        <f t="shared" si="7"/>
        <v>67</v>
      </c>
      <c r="L254" s="203">
        <f t="shared" si="7"/>
        <v>99</v>
      </c>
      <c r="M254" s="203">
        <f t="shared" si="7"/>
        <v>62</v>
      </c>
      <c r="N254" s="203">
        <f t="shared" si="7"/>
        <v>43</v>
      </c>
      <c r="O254" s="203">
        <f t="shared" si="7"/>
        <v>0</v>
      </c>
      <c r="P254" s="191">
        <f t="shared" si="7"/>
        <v>0</v>
      </c>
      <c r="Q254" s="191">
        <f t="shared" si="7"/>
        <v>0</v>
      </c>
      <c r="R254" s="54">
        <f t="shared" si="7"/>
        <v>179</v>
      </c>
    </row>
    <row r="255" spans="1:18" s="9" customFormat="1" ht="12">
      <c r="A255" s="82" t="s">
        <v>286</v>
      </c>
      <c r="B255" s="79" t="s">
        <v>287</v>
      </c>
      <c r="C255" s="83">
        <f t="shared" ref="C255:R255" si="8">SUM(C4:C253)</f>
        <v>1819</v>
      </c>
      <c r="D255" s="83">
        <f t="shared" si="8"/>
        <v>454</v>
      </c>
      <c r="E255" s="83">
        <f t="shared" si="8"/>
        <v>1875</v>
      </c>
      <c r="F255" s="83">
        <f t="shared" si="8"/>
        <v>1846</v>
      </c>
      <c r="G255" s="83">
        <f t="shared" si="8"/>
        <v>412</v>
      </c>
      <c r="H255" s="83">
        <f t="shared" si="8"/>
        <v>1163</v>
      </c>
      <c r="I255" s="83">
        <f t="shared" si="8"/>
        <v>1094</v>
      </c>
      <c r="J255" s="83">
        <f t="shared" si="8"/>
        <v>326</v>
      </c>
      <c r="K255" s="83">
        <f t="shared" si="8"/>
        <v>793</v>
      </c>
      <c r="L255" s="83">
        <f t="shared" si="8"/>
        <v>1088</v>
      </c>
      <c r="M255" s="83">
        <f t="shared" si="8"/>
        <v>374</v>
      </c>
      <c r="N255" s="83">
        <f t="shared" si="8"/>
        <v>499</v>
      </c>
      <c r="O255" s="83">
        <f t="shared" si="8"/>
        <v>0</v>
      </c>
      <c r="P255" s="60">
        <f t="shared" si="8"/>
        <v>0</v>
      </c>
      <c r="Q255" s="60">
        <f t="shared" si="8"/>
        <v>0</v>
      </c>
      <c r="R255" s="60">
        <f t="shared" si="8"/>
        <v>11743</v>
      </c>
    </row>
    <row r="256" spans="1:18" s="9" customFormat="1">
      <c r="A256"/>
      <c r="B256"/>
      <c r="C256" s="84"/>
      <c r="D256" s="85"/>
      <c r="E256" s="85"/>
      <c r="F256" s="85"/>
      <c r="G256" s="188"/>
      <c r="H256" s="189"/>
      <c r="I256"/>
      <c r="J256" s="85"/>
      <c r="K256" s="85"/>
      <c r="L256" s="88"/>
      <c r="M256" s="373" t="s">
        <v>288</v>
      </c>
      <c r="N256" s="373"/>
      <c r="O256" s="373"/>
      <c r="P256" s="373"/>
      <c r="Q256" s="373"/>
      <c r="R256" s="60">
        <f>AVERAGE(C254:O254)</f>
        <v>64.461538461538467</v>
      </c>
    </row>
    <row r="257" spans="1:1024" s="9" customFormat="1">
      <c r="A257" s="89"/>
      <c r="B257" s="90"/>
      <c r="C257" s="85"/>
      <c r="D257" s="85"/>
      <c r="E257" s="85"/>
      <c r="F257" s="85"/>
      <c r="G257" s="190"/>
      <c r="H257" s="189"/>
      <c r="I257"/>
      <c r="J257" s="85"/>
      <c r="K257" s="85"/>
      <c r="L257"/>
      <c r="M257" s="373" t="s">
        <v>289</v>
      </c>
      <c r="N257" s="373"/>
      <c r="O257" s="373"/>
      <c r="P257" s="373"/>
      <c r="Q257" s="373"/>
      <c r="R257" s="60">
        <f>AVERAGE(D255:O255)</f>
        <v>827</v>
      </c>
    </row>
    <row r="258" spans="1:1024" s="9" customFormat="1">
      <c r="A258" s="92">
        <v>214</v>
      </c>
      <c r="B258" s="374" t="s">
        <v>290</v>
      </c>
      <c r="C258" s="374"/>
      <c r="D258"/>
      <c r="E258"/>
      <c r="F258"/>
      <c r="G258"/>
      <c r="H258" s="189"/>
      <c r="I258"/>
      <c r="J258"/>
      <c r="K258"/>
      <c r="L258" s="93"/>
      <c r="M258" s="53"/>
      <c r="N258"/>
      <c r="O258"/>
      <c r="P258"/>
      <c r="Q258" s="94"/>
      <c r="R258"/>
    </row>
    <row r="259" spans="1:1024" s="9" customFormat="1" ht="12.75">
      <c r="A259" s="92"/>
      <c r="B259" s="54" t="s">
        <v>291</v>
      </c>
      <c r="C259" s="242">
        <v>7</v>
      </c>
      <c r="D259" s="187">
        <v>2</v>
      </c>
      <c r="E259" s="242">
        <v>2</v>
      </c>
      <c r="F259" s="187">
        <v>1</v>
      </c>
      <c r="G259" s="239">
        <v>3</v>
      </c>
      <c r="H259" s="242">
        <v>5</v>
      </c>
      <c r="I259" s="31">
        <v>3</v>
      </c>
      <c r="J259" s="194">
        <v>2</v>
      </c>
      <c r="K259" s="187">
        <v>1</v>
      </c>
      <c r="L259" s="171">
        <v>3</v>
      </c>
      <c r="M259" s="186"/>
      <c r="N259" s="187"/>
      <c r="O259" s="187"/>
      <c r="P259" s="187"/>
      <c r="Q259" s="195"/>
      <c r="R259" s="187">
        <f>SUM(C259:O259)</f>
        <v>29</v>
      </c>
    </row>
    <row r="260" spans="1:1024" s="9" customFormat="1" ht="12.75">
      <c r="A260" s="92"/>
      <c r="B260" s="99" t="s">
        <v>292</v>
      </c>
      <c r="C260" s="257"/>
      <c r="D260" s="99"/>
      <c r="E260" s="257"/>
      <c r="F260" s="99"/>
      <c r="G260" s="258"/>
      <c r="H260" s="257"/>
      <c r="I260" s="99"/>
      <c r="J260" s="199"/>
      <c r="K260" s="99"/>
      <c r="L260" s="197"/>
      <c r="M260" s="103"/>
      <c r="N260" s="99"/>
      <c r="O260" s="104"/>
      <c r="P260" s="104"/>
      <c r="Q260" s="105"/>
      <c r="R260" s="200">
        <f>SUM(C260:O260)</f>
        <v>0</v>
      </c>
    </row>
    <row r="261" spans="1:1024" s="9" customFormat="1" ht="12">
      <c r="A261" s="92"/>
      <c r="B261" s="107" t="s">
        <v>293</v>
      </c>
      <c r="C261" s="108">
        <f t="shared" ref="C261:N261" si="9">SUM(C259:C260)</f>
        <v>7</v>
      </c>
      <c r="D261" s="191">
        <f t="shared" si="9"/>
        <v>2</v>
      </c>
      <c r="E261" s="191">
        <f t="shared" si="9"/>
        <v>2</v>
      </c>
      <c r="F261" s="191">
        <f t="shared" si="9"/>
        <v>1</v>
      </c>
      <c r="G261" s="202">
        <f t="shared" si="9"/>
        <v>3</v>
      </c>
      <c r="H261" s="191">
        <f t="shared" si="9"/>
        <v>5</v>
      </c>
      <c r="I261" s="201">
        <f t="shared" si="9"/>
        <v>3</v>
      </c>
      <c r="J261" s="201">
        <f t="shared" si="9"/>
        <v>2</v>
      </c>
      <c r="K261" s="191">
        <f t="shared" si="9"/>
        <v>1</v>
      </c>
      <c r="L261" s="191">
        <f t="shared" si="9"/>
        <v>3</v>
      </c>
      <c r="M261" s="203">
        <f t="shared" si="9"/>
        <v>0</v>
      </c>
      <c r="N261" s="191">
        <f t="shared" si="9"/>
        <v>0</v>
      </c>
      <c r="O261" s="191"/>
      <c r="P261" s="191"/>
      <c r="Q261" s="204">
        <f>SUM(Q259:Q260)</f>
        <v>0</v>
      </c>
      <c r="R261" s="191">
        <f>SUM(C261:O261)</f>
        <v>29</v>
      </c>
    </row>
    <row r="262" spans="1:1024" s="9" customFormat="1">
      <c r="A262" s="89"/>
      <c r="B262" s="113"/>
      <c r="C262" s="85"/>
      <c r="D262" s="114"/>
      <c r="E262"/>
      <c r="F262"/>
      <c r="G262" s="188"/>
      <c r="H262" s="189"/>
      <c r="I262"/>
      <c r="J262" s="206"/>
      <c r="K262"/>
      <c r="L262" s="207"/>
      <c r="M262" s="53"/>
      <c r="N262"/>
      <c r="O262"/>
      <c r="P262"/>
      <c r="Q262" s="117"/>
      <c r="R262"/>
    </row>
    <row r="263" spans="1:1024" s="9" customFormat="1">
      <c r="A263" s="92">
        <v>769</v>
      </c>
      <c r="B263" s="374" t="s">
        <v>294</v>
      </c>
      <c r="C263" s="374"/>
      <c r="D263"/>
      <c r="E263"/>
      <c r="F263"/>
      <c r="G263" s="208"/>
      <c r="H263" s="189"/>
      <c r="I263"/>
      <c r="J263" s="206"/>
      <c r="K263"/>
      <c r="L263" s="207"/>
      <c r="M263" s="53"/>
      <c r="N263"/>
      <c r="O263"/>
      <c r="P263"/>
      <c r="Q263" s="117"/>
      <c r="R263"/>
    </row>
    <row r="264" spans="1:1024">
      <c r="A264" s="92"/>
      <c r="B264" s="119" t="s">
        <v>295</v>
      </c>
      <c r="C264" s="242"/>
      <c r="D264" s="201"/>
      <c r="E264" s="242"/>
      <c r="F264" s="201"/>
      <c r="G264" s="267"/>
      <c r="H264" s="242"/>
      <c r="I264" s="34">
        <v>10</v>
      </c>
      <c r="J264" s="194">
        <v>5</v>
      </c>
      <c r="K264" s="201"/>
      <c r="L264" s="171"/>
      <c r="M264" s="210"/>
      <c r="N264" s="201"/>
      <c r="O264" s="201"/>
      <c r="P264" s="201"/>
      <c r="Q264" s="195"/>
      <c r="R264" s="187">
        <f>SUM(C264:O264)</f>
        <v>15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>
      <c r="A265" s="92"/>
      <c r="B265" s="54" t="s">
        <v>296</v>
      </c>
      <c r="C265" s="242">
        <v>8</v>
      </c>
      <c r="D265" s="54">
        <v>11</v>
      </c>
      <c r="E265" s="242">
        <v>8</v>
      </c>
      <c r="F265" s="31">
        <v>2</v>
      </c>
      <c r="G265" s="239">
        <v>4</v>
      </c>
      <c r="H265" s="242">
        <v>15</v>
      </c>
      <c r="I265" s="34">
        <v>14</v>
      </c>
      <c r="J265" s="194"/>
      <c r="K265" s="54">
        <v>41</v>
      </c>
      <c r="L265" s="171">
        <v>15</v>
      </c>
      <c r="M265" s="122">
        <v>3</v>
      </c>
      <c r="N265" s="54">
        <v>18</v>
      </c>
      <c r="O265" s="54"/>
      <c r="P265" s="54"/>
      <c r="Q265" s="123"/>
      <c r="R265" s="187">
        <f>SUM(C265:O265)</f>
        <v>139</v>
      </c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>
      <c r="A266" s="92"/>
      <c r="B266" s="99" t="s">
        <v>297</v>
      </c>
      <c r="C266" s="257"/>
      <c r="D266" s="99"/>
      <c r="E266" s="257"/>
      <c r="F266" s="99"/>
      <c r="G266" s="258"/>
      <c r="H266" s="257">
        <v>1</v>
      </c>
      <c r="I266" s="99"/>
      <c r="J266" s="199"/>
      <c r="K266" s="99"/>
      <c r="L266" s="197"/>
      <c r="M266" s="103"/>
      <c r="N266" s="99"/>
      <c r="O266" s="99"/>
      <c r="P266" s="99"/>
      <c r="Q266" s="124"/>
      <c r="R266" s="200">
        <f>SUM(C266:O266)</f>
        <v>1</v>
      </c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>
      <c r="A267" s="92"/>
      <c r="B267" s="125" t="s">
        <v>298</v>
      </c>
      <c r="C267" s="108">
        <f t="shared" ref="C267:N267" si="10">SUM(C264:C266)</f>
        <v>8</v>
      </c>
      <c r="D267" s="191">
        <f t="shared" si="10"/>
        <v>11</v>
      </c>
      <c r="E267" s="191">
        <f t="shared" si="10"/>
        <v>8</v>
      </c>
      <c r="F267" s="191">
        <f t="shared" si="10"/>
        <v>2</v>
      </c>
      <c r="G267" s="202">
        <f t="shared" si="10"/>
        <v>4</v>
      </c>
      <c r="H267" s="191">
        <f t="shared" si="10"/>
        <v>16</v>
      </c>
      <c r="I267" s="191">
        <f t="shared" si="10"/>
        <v>24</v>
      </c>
      <c r="J267" s="191">
        <f t="shared" si="10"/>
        <v>5</v>
      </c>
      <c r="K267" s="191">
        <f t="shared" si="10"/>
        <v>41</v>
      </c>
      <c r="L267" s="191">
        <f t="shared" si="10"/>
        <v>15</v>
      </c>
      <c r="M267" s="203">
        <f t="shared" si="10"/>
        <v>3</v>
      </c>
      <c r="N267" s="191">
        <f t="shared" si="10"/>
        <v>18</v>
      </c>
      <c r="O267" s="191"/>
      <c r="P267" s="191"/>
      <c r="Q267" s="204">
        <f>SUM(Q264:Q266)</f>
        <v>0</v>
      </c>
      <c r="R267" s="191">
        <f>SUM(C267:O267)</f>
        <v>155</v>
      </c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>
      <c r="A268" s="89"/>
      <c r="B268" s="113"/>
      <c r="C268" s="85"/>
      <c r="D268" s="114"/>
      <c r="E268"/>
      <c r="F268"/>
      <c r="G268" s="211"/>
      <c r="H268" s="189"/>
      <c r="I268"/>
      <c r="J268" s="206"/>
      <c r="K268"/>
      <c r="L268" s="207"/>
      <c r="M268" s="53"/>
      <c r="N268"/>
      <c r="O268"/>
      <c r="P268"/>
      <c r="Q268" s="11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>
      <c r="A269" s="92">
        <v>860</v>
      </c>
      <c r="B269" s="374" t="s">
        <v>299</v>
      </c>
      <c r="C269" s="374"/>
      <c r="D269"/>
      <c r="E269"/>
      <c r="F269"/>
      <c r="G269" s="212"/>
      <c r="H269" s="189"/>
      <c r="I269"/>
      <c r="J269" s="206"/>
      <c r="K269"/>
      <c r="L269" s="207"/>
      <c r="M269" s="53"/>
      <c r="N269"/>
      <c r="O269"/>
      <c r="P269"/>
      <c r="Q269" s="117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>
      <c r="A270" s="92"/>
      <c r="B270" s="54" t="s">
        <v>300</v>
      </c>
      <c r="C270" s="187"/>
      <c r="D270" s="187"/>
      <c r="E270" s="31"/>
      <c r="F270" s="187">
        <v>10</v>
      </c>
      <c r="G270" s="192"/>
      <c r="H270" s="242"/>
      <c r="I270" s="34">
        <v>311</v>
      </c>
      <c r="J270" s="194"/>
      <c r="K270" s="187">
        <v>4</v>
      </c>
      <c r="L270" s="171"/>
      <c r="M270" s="186"/>
      <c r="N270" s="187"/>
      <c r="O270" s="187"/>
      <c r="P270" s="187"/>
      <c r="Q270" s="195"/>
      <c r="R270" s="187">
        <f t="shared" ref="R270:R275" si="11">SUM(C270:O270)</f>
        <v>325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>
      <c r="A271" s="92"/>
      <c r="B271" s="31" t="s">
        <v>301</v>
      </c>
      <c r="C271" s="31"/>
      <c r="D271" s="31">
        <v>1</v>
      </c>
      <c r="E271" s="31"/>
      <c r="F271" s="31"/>
      <c r="G271" s="192"/>
      <c r="H271" s="242"/>
      <c r="I271" s="34"/>
      <c r="J271" s="194"/>
      <c r="K271" s="31">
        <v>7</v>
      </c>
      <c r="L271" s="171">
        <v>18</v>
      </c>
      <c r="M271" s="128"/>
      <c r="N271" s="31"/>
      <c r="O271" s="31"/>
      <c r="P271" s="31"/>
      <c r="Q271" s="69"/>
      <c r="R271" s="187">
        <f t="shared" si="11"/>
        <v>26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>
      <c r="A272" s="92"/>
      <c r="B272" s="31" t="s">
        <v>302</v>
      </c>
      <c r="C272" s="31"/>
      <c r="D272" s="31"/>
      <c r="E272" s="31"/>
      <c r="F272" s="31"/>
      <c r="G272" s="192"/>
      <c r="H272" s="242"/>
      <c r="I272" s="34"/>
      <c r="J272" s="194"/>
      <c r="K272" s="31"/>
      <c r="L272" s="171"/>
      <c r="M272" s="128"/>
      <c r="N272" s="31"/>
      <c r="O272" s="31"/>
      <c r="P272" s="31"/>
      <c r="Q272" s="69"/>
      <c r="R272" s="187">
        <f t="shared" si="11"/>
        <v>0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>
      <c r="A273" s="92"/>
      <c r="B273" s="31" t="s">
        <v>303</v>
      </c>
      <c r="C273" s="31"/>
      <c r="D273" s="31"/>
      <c r="E273" s="31"/>
      <c r="F273" s="31"/>
      <c r="G273" s="192"/>
      <c r="H273" s="242">
        <v>3</v>
      </c>
      <c r="I273" s="34"/>
      <c r="J273" s="194"/>
      <c r="K273" s="31"/>
      <c r="L273" s="171"/>
      <c r="M273" s="128"/>
      <c r="N273" s="31"/>
      <c r="O273" s="31"/>
      <c r="P273" s="31"/>
      <c r="Q273" s="69"/>
      <c r="R273" s="187">
        <f t="shared" si="11"/>
        <v>3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>
      <c r="A274" s="92"/>
      <c r="B274" s="99" t="s">
        <v>304</v>
      </c>
      <c r="C274" s="99"/>
      <c r="D274" s="99"/>
      <c r="E274" s="99"/>
      <c r="F274" s="99"/>
      <c r="G274" s="196"/>
      <c r="H274" s="257"/>
      <c r="I274" s="99"/>
      <c r="J274" s="199">
        <v>1</v>
      </c>
      <c r="K274" s="99"/>
      <c r="L274" s="197"/>
      <c r="M274" s="103"/>
      <c r="N274" s="99"/>
      <c r="O274" s="99"/>
      <c r="P274" s="99"/>
      <c r="Q274" s="124"/>
      <c r="R274" s="200">
        <f t="shared" si="11"/>
        <v>1</v>
      </c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>
      <c r="A275" s="92"/>
      <c r="B275" s="107" t="s">
        <v>305</v>
      </c>
      <c r="C275" s="191">
        <f t="shared" ref="C275:N275" si="12">SUM(C270:C274)</f>
        <v>0</v>
      </c>
      <c r="D275" s="191">
        <f t="shared" si="12"/>
        <v>1</v>
      </c>
      <c r="E275" s="191">
        <f t="shared" si="12"/>
        <v>0</v>
      </c>
      <c r="F275" s="191">
        <f t="shared" si="12"/>
        <v>10</v>
      </c>
      <c r="G275" s="202">
        <f t="shared" si="12"/>
        <v>0</v>
      </c>
      <c r="H275" s="191">
        <f t="shared" si="12"/>
        <v>3</v>
      </c>
      <c r="I275" s="191">
        <f t="shared" si="12"/>
        <v>311</v>
      </c>
      <c r="J275" s="191">
        <f t="shared" si="12"/>
        <v>1</v>
      </c>
      <c r="K275" s="191">
        <f t="shared" si="12"/>
        <v>11</v>
      </c>
      <c r="L275" s="191">
        <f t="shared" si="12"/>
        <v>18</v>
      </c>
      <c r="M275" s="203">
        <f t="shared" si="12"/>
        <v>0</v>
      </c>
      <c r="N275" s="191">
        <f t="shared" si="12"/>
        <v>0</v>
      </c>
      <c r="O275" s="191"/>
      <c r="P275" s="191"/>
      <c r="Q275" s="204">
        <f>SUM(Q270:Q274)</f>
        <v>0</v>
      </c>
      <c r="R275" s="191">
        <f t="shared" si="11"/>
        <v>355</v>
      </c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>
      <c r="A276"/>
      <c r="B276" s="213"/>
      <c r="C276"/>
      <c r="D276"/>
      <c r="E276"/>
      <c r="F276"/>
      <c r="G276"/>
      <c r="H276" s="214"/>
      <c r="I276"/>
      <c r="J276"/>
      <c r="K276"/>
      <c r="L276"/>
      <c r="M276" s="53"/>
      <c r="N276"/>
      <c r="O276"/>
      <c r="P276"/>
      <c r="Q276" s="117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>
      <c r="A277"/>
      <c r="B277"/>
      <c r="C277"/>
      <c r="D277"/>
      <c r="E277"/>
      <c r="F277"/>
      <c r="G277"/>
      <c r="H277" s="214"/>
      <c r="I277"/>
      <c r="J277"/>
      <c r="K277"/>
      <c r="L277"/>
      <c r="M277" s="53"/>
      <c r="N277"/>
      <c r="O277"/>
      <c r="P277"/>
      <c r="Q277" s="94"/>
      <c r="R277"/>
      <c r="S277"/>
      <c r="T277" s="214"/>
      <c r="U277" s="214"/>
      <c r="V277" s="214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>
      <c r="A278"/>
      <c r="B278" s="131" t="s">
        <v>306</v>
      </c>
      <c r="C278" s="5">
        <v>1</v>
      </c>
      <c r="D278" s="6">
        <v>2</v>
      </c>
      <c r="E278" s="6">
        <v>3</v>
      </c>
      <c r="F278" s="6">
        <v>4</v>
      </c>
      <c r="G278" s="6">
        <v>5</v>
      </c>
      <c r="H278" s="6">
        <v>6</v>
      </c>
      <c r="I278" s="6">
        <v>7</v>
      </c>
      <c r="J278" s="6">
        <v>8</v>
      </c>
      <c r="K278" s="6">
        <v>9</v>
      </c>
      <c r="L278" s="6">
        <v>10</v>
      </c>
      <c r="M278" s="6">
        <v>11</v>
      </c>
      <c r="N278" s="6">
        <v>12</v>
      </c>
      <c r="O278" s="6">
        <v>13</v>
      </c>
      <c r="P278"/>
      <c r="Q278" s="94"/>
      <c r="R278" s="13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s="139" customFormat="1" ht="12.75">
      <c r="A279" s="133"/>
      <c r="B279" s="215" t="s">
        <v>307</v>
      </c>
      <c r="C279" s="268">
        <v>7</v>
      </c>
      <c r="D279" s="217">
        <v>6</v>
      </c>
      <c r="E279" s="268">
        <v>2</v>
      </c>
      <c r="F279" s="218">
        <v>12</v>
      </c>
      <c r="G279" s="269">
        <v>5</v>
      </c>
      <c r="H279" s="218">
        <v>7</v>
      </c>
      <c r="I279" s="217">
        <v>1</v>
      </c>
      <c r="J279" s="217">
        <v>2</v>
      </c>
      <c r="K279" s="220">
        <v>8</v>
      </c>
      <c r="L279" s="217">
        <v>3</v>
      </c>
      <c r="M279" s="220">
        <v>3</v>
      </c>
      <c r="N279" s="217">
        <v>2</v>
      </c>
      <c r="O279" s="217"/>
      <c r="P279" s="217"/>
      <c r="Q279" s="217"/>
      <c r="R279" s="217">
        <f t="shared" ref="R279:R288" si="13">SUM(C279:Q279)</f>
        <v>58</v>
      </c>
    </row>
    <row r="280" spans="1:1024" s="139" customFormat="1" ht="12.75">
      <c r="A280" s="133"/>
      <c r="B280" s="215" t="s">
        <v>308</v>
      </c>
      <c r="C280" s="268">
        <v>2</v>
      </c>
      <c r="D280" s="217">
        <v>1</v>
      </c>
      <c r="E280" s="268">
        <v>1</v>
      </c>
      <c r="F280" s="218">
        <v>3</v>
      </c>
      <c r="G280" s="269">
        <v>1</v>
      </c>
      <c r="H280" s="218">
        <v>2</v>
      </c>
      <c r="I280" s="217">
        <v>1</v>
      </c>
      <c r="J280" s="217">
        <v>1</v>
      </c>
      <c r="K280" s="220">
        <v>2</v>
      </c>
      <c r="L280" s="217">
        <v>2</v>
      </c>
      <c r="M280" s="220">
        <v>1</v>
      </c>
      <c r="N280" s="217">
        <v>1</v>
      </c>
      <c r="O280" s="217"/>
      <c r="P280" s="217"/>
      <c r="Q280" s="217"/>
      <c r="R280" s="217">
        <f t="shared" si="13"/>
        <v>18</v>
      </c>
    </row>
    <row r="281" spans="1:1024">
      <c r="A281" s="221"/>
      <c r="B281" s="141" t="s">
        <v>309</v>
      </c>
      <c r="C281" s="270">
        <v>1</v>
      </c>
      <c r="D281" s="223">
        <v>3</v>
      </c>
      <c r="E281" s="270">
        <v>4.5</v>
      </c>
      <c r="F281" s="224">
        <v>16.5</v>
      </c>
      <c r="G281" s="271">
        <v>3</v>
      </c>
      <c r="H281" s="224">
        <v>6</v>
      </c>
      <c r="I281" s="223">
        <v>9</v>
      </c>
      <c r="J281" s="223">
        <v>2</v>
      </c>
      <c r="K281" s="226"/>
      <c r="L281" s="223">
        <v>10</v>
      </c>
      <c r="M281" s="226">
        <v>1</v>
      </c>
      <c r="N281" s="223">
        <v>2</v>
      </c>
      <c r="O281" s="223"/>
      <c r="P281" s="223"/>
      <c r="Q281" s="223"/>
      <c r="R281" s="223">
        <f t="shared" si="13"/>
        <v>58</v>
      </c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s="227" customFormat="1" ht="12.75">
      <c r="A282" s="221"/>
      <c r="B282" s="141" t="s">
        <v>310</v>
      </c>
      <c r="C282" s="270">
        <v>18</v>
      </c>
      <c r="D282" s="223">
        <v>7.5</v>
      </c>
      <c r="E282" s="270">
        <v>1.5</v>
      </c>
      <c r="F282" s="223">
        <v>1</v>
      </c>
      <c r="G282" s="271">
        <v>8.5</v>
      </c>
      <c r="H282" s="224">
        <v>11.8</v>
      </c>
      <c r="I282" s="223">
        <v>3</v>
      </c>
      <c r="J282" s="223">
        <v>8</v>
      </c>
      <c r="K282" s="226">
        <v>16</v>
      </c>
      <c r="L282" s="223">
        <v>14</v>
      </c>
      <c r="M282" s="226">
        <v>9</v>
      </c>
      <c r="N282" s="223">
        <v>5.5</v>
      </c>
      <c r="O282" s="223"/>
      <c r="P282" s="223"/>
      <c r="Q282" s="223"/>
      <c r="R282" s="223">
        <f t="shared" si="13"/>
        <v>103.8</v>
      </c>
    </row>
    <row r="283" spans="1:1024" s="139" customFormat="1" ht="12.75">
      <c r="A283" s="221"/>
      <c r="B283" s="215" t="s">
        <v>311</v>
      </c>
      <c r="C283" s="270"/>
      <c r="D283" s="223"/>
      <c r="E283" s="223"/>
      <c r="F283" s="223"/>
      <c r="G283" s="272"/>
      <c r="H283" s="224"/>
      <c r="I283" s="223"/>
      <c r="J283" s="223"/>
      <c r="K283" s="226"/>
      <c r="L283" s="223"/>
      <c r="M283" s="226"/>
      <c r="N283" s="223">
        <v>0</v>
      </c>
      <c r="O283" s="223"/>
      <c r="P283" s="223"/>
      <c r="Q283" s="223"/>
      <c r="R283" s="223">
        <f t="shared" si="13"/>
        <v>0</v>
      </c>
    </row>
    <row r="284" spans="1:1024">
      <c r="A284" s="221"/>
      <c r="B284" s="215" t="s">
        <v>312</v>
      </c>
      <c r="C284" s="270">
        <v>0.5</v>
      </c>
      <c r="D284" s="223">
        <v>2</v>
      </c>
      <c r="E284" s="270">
        <v>5</v>
      </c>
      <c r="F284" s="223">
        <v>12.5</v>
      </c>
      <c r="G284" s="272">
        <v>1</v>
      </c>
      <c r="H284" s="224">
        <v>3</v>
      </c>
      <c r="I284" s="223">
        <v>5</v>
      </c>
      <c r="J284" s="223">
        <v>1</v>
      </c>
      <c r="K284" s="226"/>
      <c r="L284" s="223">
        <v>8</v>
      </c>
      <c r="M284" s="226">
        <v>0.5</v>
      </c>
      <c r="N284" s="223">
        <v>1.5</v>
      </c>
      <c r="O284" s="223"/>
      <c r="P284" s="223"/>
      <c r="Q284" s="223"/>
      <c r="R284" s="223">
        <f t="shared" si="13"/>
        <v>40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>
      <c r="A285" s="221"/>
      <c r="B285" s="215" t="s">
        <v>313</v>
      </c>
      <c r="C285" s="222">
        <v>95</v>
      </c>
      <c r="D285" s="223">
        <v>86</v>
      </c>
      <c r="E285" s="270">
        <v>26</v>
      </c>
      <c r="F285" s="223">
        <v>30.4</v>
      </c>
      <c r="G285" s="272">
        <v>75</v>
      </c>
      <c r="H285" s="223">
        <v>71</v>
      </c>
      <c r="I285" s="223">
        <v>30</v>
      </c>
      <c r="J285" s="223">
        <v>50</v>
      </c>
      <c r="K285" s="226">
        <v>175</v>
      </c>
      <c r="L285" s="223">
        <v>105</v>
      </c>
      <c r="M285" s="226">
        <v>130</v>
      </c>
      <c r="N285" s="223">
        <v>83</v>
      </c>
      <c r="O285" s="223"/>
      <c r="P285" s="223"/>
      <c r="Q285" s="223"/>
      <c r="R285" s="223">
        <f t="shared" si="13"/>
        <v>956.4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>
      <c r="A286" s="228"/>
      <c r="B286" s="215" t="s">
        <v>314</v>
      </c>
      <c r="C286" s="222"/>
      <c r="D286" s="223"/>
      <c r="E286" s="223"/>
      <c r="F286" s="223"/>
      <c r="G286" s="272"/>
      <c r="H286" s="223"/>
      <c r="I286" s="223"/>
      <c r="J286" s="223"/>
      <c r="K286" s="226"/>
      <c r="L286" s="223"/>
      <c r="M286" s="226"/>
      <c r="N286" s="223">
        <v>0</v>
      </c>
      <c r="O286" s="223"/>
      <c r="P286" s="223"/>
      <c r="Q286" s="223"/>
      <c r="R286" s="223">
        <f t="shared" si="13"/>
        <v>0</v>
      </c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>
      <c r="A287" s="133"/>
      <c r="B287" s="215" t="s">
        <v>315</v>
      </c>
      <c r="C287" s="222">
        <f t="shared" ref="C287:Q287" si="14">C281+C282+C283</f>
        <v>19</v>
      </c>
      <c r="D287" s="222">
        <f t="shared" si="14"/>
        <v>10.5</v>
      </c>
      <c r="E287" s="229">
        <f t="shared" si="14"/>
        <v>6</v>
      </c>
      <c r="F287" s="229">
        <f t="shared" si="14"/>
        <v>17.5</v>
      </c>
      <c r="G287" s="229">
        <f t="shared" si="14"/>
        <v>11.5</v>
      </c>
      <c r="H287" s="229">
        <f t="shared" si="14"/>
        <v>17.8</v>
      </c>
      <c r="I287" s="229">
        <f t="shared" si="14"/>
        <v>12</v>
      </c>
      <c r="J287" s="229">
        <f t="shared" si="14"/>
        <v>10</v>
      </c>
      <c r="K287" s="229">
        <f t="shared" si="14"/>
        <v>16</v>
      </c>
      <c r="L287" s="229">
        <f t="shared" si="14"/>
        <v>24</v>
      </c>
      <c r="M287" s="230">
        <f t="shared" si="14"/>
        <v>10</v>
      </c>
      <c r="N287" s="229">
        <f t="shared" si="14"/>
        <v>7.5</v>
      </c>
      <c r="O287" s="229">
        <f t="shared" si="14"/>
        <v>0</v>
      </c>
      <c r="P287" s="229">
        <f t="shared" si="14"/>
        <v>0</v>
      </c>
      <c r="Q287" s="229">
        <f t="shared" si="14"/>
        <v>0</v>
      </c>
      <c r="R287" s="223">
        <f t="shared" si="13"/>
        <v>161.80000000000001</v>
      </c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>
      <c r="A288" s="133"/>
      <c r="B288" s="215" t="s">
        <v>316</v>
      </c>
      <c r="C288" s="222">
        <f t="shared" ref="C288:Q288" si="15">C284+C285+C286</f>
        <v>95.5</v>
      </c>
      <c r="D288" s="222">
        <f t="shared" si="15"/>
        <v>88</v>
      </c>
      <c r="E288" s="229">
        <f t="shared" si="15"/>
        <v>31</v>
      </c>
      <c r="F288" s="229">
        <f t="shared" si="15"/>
        <v>42.9</v>
      </c>
      <c r="G288" s="229">
        <f t="shared" si="15"/>
        <v>76</v>
      </c>
      <c r="H288" s="229">
        <f t="shared" si="15"/>
        <v>74</v>
      </c>
      <c r="I288" s="229">
        <f t="shared" si="15"/>
        <v>35</v>
      </c>
      <c r="J288" s="229">
        <f t="shared" si="15"/>
        <v>51</v>
      </c>
      <c r="K288" s="229">
        <f t="shared" si="15"/>
        <v>175</v>
      </c>
      <c r="L288" s="229">
        <f t="shared" si="15"/>
        <v>113</v>
      </c>
      <c r="M288" s="230">
        <f t="shared" si="15"/>
        <v>130.5</v>
      </c>
      <c r="N288" s="229">
        <f t="shared" si="15"/>
        <v>84.5</v>
      </c>
      <c r="O288" s="229">
        <f t="shared" si="15"/>
        <v>0</v>
      </c>
      <c r="P288" s="229">
        <f t="shared" si="15"/>
        <v>0</v>
      </c>
      <c r="Q288" s="229">
        <f t="shared" si="15"/>
        <v>0</v>
      </c>
      <c r="R288" s="223">
        <f t="shared" si="13"/>
        <v>996.4</v>
      </c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8" s="155" customFormat="1" ht="11.25">
      <c r="A289" s="150"/>
      <c r="B289" s="231"/>
      <c r="C289" s="232"/>
      <c r="D289" s="232"/>
      <c r="E289" s="232"/>
      <c r="F289" s="232"/>
      <c r="G289" s="232"/>
      <c r="H289" s="232"/>
      <c r="I289" s="232"/>
      <c r="J289" s="232"/>
      <c r="K289" s="233"/>
      <c r="L289" s="232"/>
      <c r="M289" s="233"/>
      <c r="N289" s="232"/>
      <c r="O289" s="232"/>
      <c r="P289" s="232"/>
      <c r="Q289" s="232"/>
      <c r="R289" s="234"/>
    </row>
  </sheetData>
  <mergeCells count="5">
    <mergeCell ref="M256:Q256"/>
    <mergeCell ref="M257:Q257"/>
    <mergeCell ref="B258:C258"/>
    <mergeCell ref="B263:C263"/>
    <mergeCell ref="B269:C269"/>
  </mergeCells>
  <pageMargins left="0.3" right="0.3" top="0.5" bottom="0.66944444444444395" header="0.51180555555555496" footer="0.50972222222222197"/>
  <pageSetup paperSize="0" scale="0" firstPageNumber="0" fitToHeight="0" orientation="portrait" usePrinterDefaults="0" horizontalDpi="0" verticalDpi="0" copies="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D279"/>
  <sheetViews>
    <sheetView tabSelected="1" zoomScaleNormal="100" workbookViewId="0">
      <pane xSplit="2" ySplit="2" topLeftCell="C231" activePane="bottomRight" state="frozen"/>
      <selection pane="topRight" activeCell="C1" sqref="C1"/>
      <selection pane="bottomLeft" activeCell="A3" sqref="A3"/>
      <selection pane="bottomRight" activeCell="P251" sqref="P251"/>
    </sheetView>
  </sheetViews>
  <sheetFormatPr defaultRowHeight="15.75"/>
  <cols>
    <col min="1" max="1" width="4.75"/>
    <col min="2" max="2" width="20.25"/>
    <col min="3" max="3" width="5.125" customWidth="1"/>
    <col min="4" max="4" width="5.75" customWidth="1"/>
    <col min="5" max="5" width="5.5" customWidth="1"/>
    <col min="6" max="6" width="5.125" bestFit="1" customWidth="1"/>
    <col min="7" max="7" width="4.625" bestFit="1" customWidth="1"/>
    <col min="8" max="8" width="3.875"/>
    <col min="9" max="9" width="4.75"/>
    <col min="10" max="10" width="4.25"/>
    <col min="11" max="11" width="4.75"/>
    <col min="12" max="12" width="4.875"/>
    <col min="13" max="13" width="4.75"/>
    <col min="14" max="24" width="4.25"/>
    <col min="25" max="25" width="4.75"/>
    <col min="26" max="28" width="4.25"/>
    <col min="29" max="29" width="4.875"/>
    <col min="30" max="30" width="5"/>
    <col min="31" max="32" width="4.25"/>
    <col min="33" max="1029" width="8.625"/>
  </cols>
  <sheetData>
    <row r="1" spans="1:30" ht="24" customHeight="1">
      <c r="A1" s="375" t="s">
        <v>19</v>
      </c>
      <c r="B1" s="273"/>
      <c r="C1" s="280" t="s">
        <v>372</v>
      </c>
      <c r="D1" s="279" t="s">
        <v>372</v>
      </c>
      <c r="E1" s="280" t="s">
        <v>372</v>
      </c>
      <c r="F1" s="279" t="s">
        <v>372</v>
      </c>
      <c r="G1" s="280" t="s">
        <v>372</v>
      </c>
      <c r="H1" s="279" t="s">
        <v>372</v>
      </c>
      <c r="I1" s="280" t="s">
        <v>372</v>
      </c>
      <c r="J1" s="279" t="s">
        <v>372</v>
      </c>
      <c r="K1" s="280" t="s">
        <v>372</v>
      </c>
      <c r="L1" s="279" t="s">
        <v>372</v>
      </c>
      <c r="M1" s="280" t="s">
        <v>372</v>
      </c>
      <c r="N1" s="279" t="s">
        <v>372</v>
      </c>
      <c r="O1" s="280" t="s">
        <v>372</v>
      </c>
      <c r="P1" s="279" t="s">
        <v>372</v>
      </c>
      <c r="Q1" s="280" t="s">
        <v>372</v>
      </c>
      <c r="R1" s="279" t="s">
        <v>372</v>
      </c>
      <c r="S1" s="280" t="s">
        <v>372</v>
      </c>
      <c r="T1" s="279" t="s">
        <v>372</v>
      </c>
      <c r="U1" s="280" t="s">
        <v>372</v>
      </c>
      <c r="V1" s="396" t="s">
        <v>335</v>
      </c>
      <c r="W1" s="280" t="s">
        <v>372</v>
      </c>
      <c r="X1" s="279" t="s">
        <v>372</v>
      </c>
      <c r="Y1" s="280" t="s">
        <v>372</v>
      </c>
      <c r="Z1" s="279" t="s">
        <v>372</v>
      </c>
      <c r="AA1" s="280" t="s">
        <v>372</v>
      </c>
      <c r="AB1" s="275"/>
      <c r="AC1" s="274"/>
      <c r="AD1" s="276"/>
    </row>
    <row r="2" spans="1:30" ht="12" customHeight="1">
      <c r="A2" s="375"/>
      <c r="B2" s="277"/>
      <c r="C2" s="278">
        <v>2018</v>
      </c>
      <c r="D2" s="279">
        <v>2017</v>
      </c>
      <c r="E2" s="278">
        <v>2016</v>
      </c>
      <c r="F2" s="279">
        <v>2015</v>
      </c>
      <c r="G2" s="278">
        <v>2014</v>
      </c>
      <c r="H2" s="279">
        <v>2013</v>
      </c>
      <c r="I2" s="280">
        <v>2012</v>
      </c>
      <c r="J2" s="279">
        <v>2011</v>
      </c>
      <c r="K2" s="280">
        <v>2010</v>
      </c>
      <c r="L2" s="279">
        <v>2009</v>
      </c>
      <c r="M2" s="280">
        <v>2008</v>
      </c>
      <c r="N2" s="279">
        <v>2007</v>
      </c>
      <c r="O2" s="280">
        <v>2006</v>
      </c>
      <c r="P2" s="279">
        <v>2005</v>
      </c>
      <c r="Q2" s="280">
        <v>2004</v>
      </c>
      <c r="R2" s="279">
        <v>2003</v>
      </c>
      <c r="S2" s="280">
        <v>2002</v>
      </c>
      <c r="T2" s="281">
        <v>2001</v>
      </c>
      <c r="U2" s="280">
        <v>2000</v>
      </c>
      <c r="V2" s="396" t="s">
        <v>336</v>
      </c>
      <c r="W2" s="280">
        <v>1997</v>
      </c>
      <c r="X2" s="279">
        <v>1996</v>
      </c>
      <c r="Y2" s="280">
        <v>1995</v>
      </c>
      <c r="Z2" s="279">
        <v>1994</v>
      </c>
      <c r="AA2" s="280">
        <v>1993</v>
      </c>
      <c r="AB2" s="279" t="s">
        <v>337</v>
      </c>
      <c r="AC2" s="280" t="s">
        <v>338</v>
      </c>
      <c r="AD2" s="282" t="s">
        <v>339</v>
      </c>
    </row>
    <row r="3" spans="1:30" s="294" customFormat="1" ht="12">
      <c r="A3" s="283">
        <v>5</v>
      </c>
      <c r="B3" s="277" t="s">
        <v>35</v>
      </c>
      <c r="C3" s="277">
        <v>0</v>
      </c>
      <c r="D3" s="378">
        <v>0</v>
      </c>
      <c r="E3" s="277">
        <v>0</v>
      </c>
      <c r="F3" s="378">
        <v>0</v>
      </c>
      <c r="G3" s="277"/>
      <c r="H3" s="285"/>
      <c r="I3" s="194"/>
      <c r="J3" s="285"/>
      <c r="K3" s="284"/>
      <c r="L3" s="285"/>
      <c r="M3" s="277">
        <v>1</v>
      </c>
      <c r="N3" s="285"/>
      <c r="O3" s="286"/>
      <c r="P3" s="287"/>
      <c r="Q3" s="288"/>
      <c r="R3" s="285"/>
      <c r="S3" s="277"/>
      <c r="T3" s="287">
        <v>1</v>
      </c>
      <c r="U3" s="288"/>
      <c r="V3" s="397" t="s">
        <v>340</v>
      </c>
      <c r="W3" s="289"/>
      <c r="X3" s="290"/>
      <c r="Y3" s="291"/>
      <c r="Z3" s="292"/>
      <c r="AA3" s="289"/>
      <c r="AB3" s="290">
        <f>COUNTIF(W3:AA3,"&gt;0")+COUNTIF(C3:U3,"&gt;0")</f>
        <v>2</v>
      </c>
      <c r="AC3" s="277">
        <f>MAX(C3:AA3)</f>
        <v>1</v>
      </c>
      <c r="AD3" s="293">
        <f>AVERAGE(C3:AA3)</f>
        <v>0.33333333333333331</v>
      </c>
    </row>
    <row r="4" spans="1:30" s="294" customFormat="1" ht="12">
      <c r="A4" s="283">
        <v>8</v>
      </c>
      <c r="B4" s="277" t="s">
        <v>36</v>
      </c>
      <c r="C4" s="277">
        <v>0</v>
      </c>
      <c r="D4" s="378">
        <v>0</v>
      </c>
      <c r="E4" s="277">
        <v>8</v>
      </c>
      <c r="F4" s="378">
        <v>0</v>
      </c>
      <c r="G4" s="277"/>
      <c r="H4" s="285"/>
      <c r="I4" s="194"/>
      <c r="J4" s="285"/>
      <c r="K4" s="284"/>
      <c r="L4" s="285"/>
      <c r="M4" s="277"/>
      <c r="N4" s="285">
        <v>1</v>
      </c>
      <c r="O4" s="286">
        <v>1</v>
      </c>
      <c r="P4" s="295"/>
      <c r="Q4" s="277"/>
      <c r="R4" s="285"/>
      <c r="S4" s="277"/>
      <c r="T4" s="287"/>
      <c r="U4" s="288"/>
      <c r="V4" s="397"/>
      <c r="W4" s="289"/>
      <c r="X4" s="290"/>
      <c r="Y4" s="291"/>
      <c r="Z4" s="292"/>
      <c r="AA4" s="289"/>
      <c r="AB4" s="290">
        <f>COUNTIF(W4:AA4,"&gt;0")+COUNTIF(C4:U4,"&gt;0")</f>
        <v>3</v>
      </c>
      <c r="AC4" s="277">
        <f t="shared" ref="AC4:AC67" si="0">MAX(C4:AA4)</f>
        <v>8</v>
      </c>
      <c r="AD4" s="293">
        <f t="shared" ref="AD4:AD67" si="1">AVERAGE(C4:AA4)</f>
        <v>1.6666666666666667</v>
      </c>
    </row>
    <row r="5" spans="1:30" s="294" customFormat="1" ht="12">
      <c r="A5" s="283">
        <v>9</v>
      </c>
      <c r="B5" s="277" t="s">
        <v>37</v>
      </c>
      <c r="C5" s="277">
        <v>0</v>
      </c>
      <c r="D5" s="378">
        <v>0</v>
      </c>
      <c r="E5" s="277">
        <v>0</v>
      </c>
      <c r="F5" s="378">
        <v>0</v>
      </c>
      <c r="G5" s="277"/>
      <c r="H5" s="285"/>
      <c r="I5" s="194"/>
      <c r="J5" s="285"/>
      <c r="K5" s="284"/>
      <c r="L5" s="285"/>
      <c r="M5" s="277">
        <v>1</v>
      </c>
      <c r="N5" s="285"/>
      <c r="O5" s="286"/>
      <c r="P5" s="295"/>
      <c r="Q5" s="277"/>
      <c r="R5" s="285"/>
      <c r="S5" s="277"/>
      <c r="T5" s="287"/>
      <c r="U5" s="288"/>
      <c r="V5" s="397"/>
      <c r="W5" s="289"/>
      <c r="X5" s="290"/>
      <c r="Y5" s="291"/>
      <c r="Z5" s="292"/>
      <c r="AA5" s="289"/>
      <c r="AB5" s="290">
        <f t="shared" ref="AB5:AB68" si="2">COUNTIF(W5:AA5,"&gt;0")+COUNTIF(C5:U5,"&gt;0")</f>
        <v>1</v>
      </c>
      <c r="AC5" s="277">
        <f t="shared" si="0"/>
        <v>1</v>
      </c>
      <c r="AD5" s="293">
        <f t="shared" si="1"/>
        <v>0.2</v>
      </c>
    </row>
    <row r="6" spans="1:30" s="294" customFormat="1" ht="12">
      <c r="A6" s="283">
        <v>10</v>
      </c>
      <c r="B6" s="277" t="s">
        <v>38</v>
      </c>
      <c r="C6" s="277">
        <v>0</v>
      </c>
      <c r="D6" s="378">
        <v>0</v>
      </c>
      <c r="E6" s="277">
        <v>0</v>
      </c>
      <c r="F6" s="378">
        <v>0</v>
      </c>
      <c r="G6" s="277"/>
      <c r="H6" s="285"/>
      <c r="I6" s="194"/>
      <c r="J6" s="285"/>
      <c r="K6" s="284"/>
      <c r="L6" s="285"/>
      <c r="M6" s="277"/>
      <c r="N6" s="285"/>
      <c r="O6" s="286"/>
      <c r="P6" s="295"/>
      <c r="Q6" s="277"/>
      <c r="R6" s="285"/>
      <c r="S6" s="277"/>
      <c r="T6" s="287"/>
      <c r="U6" s="288"/>
      <c r="V6" s="397"/>
      <c r="W6" s="289"/>
      <c r="X6" s="290"/>
      <c r="Y6" s="291"/>
      <c r="Z6" s="292"/>
      <c r="AA6" s="289"/>
      <c r="AB6" s="290">
        <f t="shared" si="2"/>
        <v>0</v>
      </c>
      <c r="AC6" s="277">
        <f t="shared" si="0"/>
        <v>0</v>
      </c>
      <c r="AD6" s="293">
        <f t="shared" si="1"/>
        <v>0</v>
      </c>
    </row>
    <row r="7" spans="1:30" s="294" customFormat="1" ht="12">
      <c r="A7" s="283">
        <v>11</v>
      </c>
      <c r="B7" s="277" t="s">
        <v>39</v>
      </c>
      <c r="C7" s="277">
        <v>457</v>
      </c>
      <c r="D7" s="378">
        <v>380</v>
      </c>
      <c r="E7" s="277">
        <v>496</v>
      </c>
      <c r="F7" s="378">
        <v>311</v>
      </c>
      <c r="G7" s="277">
        <v>390</v>
      </c>
      <c r="H7" s="285">
        <v>268</v>
      </c>
      <c r="I7" s="194">
        <v>343</v>
      </c>
      <c r="J7" s="285">
        <v>185</v>
      </c>
      <c r="K7" s="284">
        <v>311</v>
      </c>
      <c r="L7" s="285">
        <v>349</v>
      </c>
      <c r="M7" s="277">
        <v>459</v>
      </c>
      <c r="N7" s="285">
        <v>250</v>
      </c>
      <c r="O7" s="286">
        <v>200</v>
      </c>
      <c r="P7" s="287">
        <v>255</v>
      </c>
      <c r="Q7" s="288">
        <v>110</v>
      </c>
      <c r="R7" s="285">
        <v>208</v>
      </c>
      <c r="S7" s="277">
        <v>130</v>
      </c>
      <c r="T7" s="287">
        <v>446</v>
      </c>
      <c r="U7" s="288">
        <v>130</v>
      </c>
      <c r="V7" s="397"/>
      <c r="W7" s="289">
        <v>386</v>
      </c>
      <c r="X7" s="290">
        <v>155</v>
      </c>
      <c r="Y7" s="291">
        <v>250</v>
      </c>
      <c r="Z7" s="290">
        <v>305</v>
      </c>
      <c r="AA7" s="289">
        <v>45</v>
      </c>
      <c r="AB7" s="290">
        <f t="shared" si="2"/>
        <v>24</v>
      </c>
      <c r="AC7" s="277">
        <f t="shared" si="0"/>
        <v>496</v>
      </c>
      <c r="AD7" s="293">
        <f t="shared" si="1"/>
        <v>284.125</v>
      </c>
    </row>
    <row r="8" spans="1:30">
      <c r="A8" s="283">
        <v>16</v>
      </c>
      <c r="B8" s="277" t="s">
        <v>40</v>
      </c>
      <c r="C8" s="277">
        <v>0</v>
      </c>
      <c r="D8" s="378">
        <v>0</v>
      </c>
      <c r="E8" s="277">
        <v>0</v>
      </c>
      <c r="F8" s="378">
        <v>0</v>
      </c>
      <c r="G8" s="277"/>
      <c r="H8" s="285"/>
      <c r="I8" s="194"/>
      <c r="J8" s="285"/>
      <c r="K8" s="284"/>
      <c r="L8" s="285"/>
      <c r="M8" s="277"/>
      <c r="N8" s="285"/>
      <c r="O8" s="286"/>
      <c r="P8" s="295"/>
      <c r="Q8" s="277"/>
      <c r="R8" s="285"/>
      <c r="S8" s="277"/>
      <c r="T8" s="287"/>
      <c r="U8" s="288"/>
      <c r="V8" s="397"/>
      <c r="W8" s="289"/>
      <c r="X8" s="290"/>
      <c r="Y8" s="291"/>
      <c r="Z8" s="292"/>
      <c r="AA8" s="289"/>
      <c r="AB8" s="290">
        <f t="shared" si="2"/>
        <v>0</v>
      </c>
      <c r="AC8" s="277">
        <f t="shared" si="0"/>
        <v>0</v>
      </c>
      <c r="AD8" s="293">
        <f t="shared" si="1"/>
        <v>0</v>
      </c>
    </row>
    <row r="9" spans="1:30">
      <c r="A9" s="283">
        <v>19</v>
      </c>
      <c r="B9" s="277" t="s">
        <v>41</v>
      </c>
      <c r="C9" s="277">
        <v>4</v>
      </c>
      <c r="D9" s="378">
        <v>3</v>
      </c>
      <c r="E9" s="277">
        <v>13</v>
      </c>
      <c r="F9" s="378">
        <v>6</v>
      </c>
      <c r="G9" s="277">
        <v>7</v>
      </c>
      <c r="H9" s="285"/>
      <c r="I9" s="194">
        <v>8</v>
      </c>
      <c r="J9" s="285">
        <v>6</v>
      </c>
      <c r="K9" s="284">
        <v>13</v>
      </c>
      <c r="L9" s="285">
        <v>7</v>
      </c>
      <c r="M9" s="277">
        <v>6</v>
      </c>
      <c r="N9" s="285">
        <v>15</v>
      </c>
      <c r="O9" s="286">
        <v>1</v>
      </c>
      <c r="P9" s="287">
        <v>7</v>
      </c>
      <c r="Q9" s="288">
        <v>4</v>
      </c>
      <c r="R9" s="285">
        <v>6</v>
      </c>
      <c r="S9" s="277"/>
      <c r="T9" s="287">
        <v>8</v>
      </c>
      <c r="U9" s="288"/>
      <c r="V9" s="397"/>
      <c r="W9" s="289">
        <v>12</v>
      </c>
      <c r="X9" s="290">
        <v>3</v>
      </c>
      <c r="Y9" s="291">
        <v>12</v>
      </c>
      <c r="Z9" s="290">
        <v>18</v>
      </c>
      <c r="AA9" s="289">
        <v>6</v>
      </c>
      <c r="AB9" s="290">
        <f t="shared" si="2"/>
        <v>21</v>
      </c>
      <c r="AC9" s="277">
        <f t="shared" si="0"/>
        <v>18</v>
      </c>
      <c r="AD9" s="293">
        <f t="shared" si="1"/>
        <v>7.8571428571428568</v>
      </c>
    </row>
    <row r="10" spans="1:30">
      <c r="A10" s="283">
        <v>20</v>
      </c>
      <c r="B10" s="277" t="s">
        <v>42</v>
      </c>
      <c r="C10" s="277">
        <v>78</v>
      </c>
      <c r="D10" s="378">
        <v>33</v>
      </c>
      <c r="E10" s="277">
        <v>47</v>
      </c>
      <c r="F10" s="378">
        <v>79</v>
      </c>
      <c r="G10" s="277">
        <v>51</v>
      </c>
      <c r="H10" s="285">
        <v>20</v>
      </c>
      <c r="I10" s="194">
        <v>84</v>
      </c>
      <c r="J10" s="285">
        <v>48</v>
      </c>
      <c r="K10" s="284">
        <v>100</v>
      </c>
      <c r="L10" s="285">
        <v>74</v>
      </c>
      <c r="M10" s="277">
        <v>37</v>
      </c>
      <c r="N10" s="285">
        <v>40</v>
      </c>
      <c r="O10" s="286">
        <v>46</v>
      </c>
      <c r="P10" s="287">
        <v>57</v>
      </c>
      <c r="Q10" s="288">
        <v>18</v>
      </c>
      <c r="R10" s="285">
        <v>19</v>
      </c>
      <c r="S10" s="277">
        <v>54</v>
      </c>
      <c r="T10" s="287">
        <v>31</v>
      </c>
      <c r="U10" s="288">
        <v>54</v>
      </c>
      <c r="V10" s="397"/>
      <c r="W10" s="289">
        <v>54</v>
      </c>
      <c r="X10" s="290">
        <v>41</v>
      </c>
      <c r="Y10" s="291">
        <v>25</v>
      </c>
      <c r="Z10" s="290">
        <v>72</v>
      </c>
      <c r="AA10" s="289">
        <v>26</v>
      </c>
      <c r="AB10" s="290">
        <f t="shared" si="2"/>
        <v>24</v>
      </c>
      <c r="AC10" s="277">
        <f t="shared" si="0"/>
        <v>100</v>
      </c>
      <c r="AD10" s="293">
        <f t="shared" si="1"/>
        <v>49.5</v>
      </c>
    </row>
    <row r="11" spans="1:30">
      <c r="A11" s="283">
        <v>23</v>
      </c>
      <c r="B11" s="277" t="s">
        <v>43</v>
      </c>
      <c r="C11" s="277">
        <v>7</v>
      </c>
      <c r="D11" s="378">
        <v>10</v>
      </c>
      <c r="E11" s="277">
        <v>12</v>
      </c>
      <c r="F11" s="378">
        <v>15</v>
      </c>
      <c r="G11" s="277">
        <v>7</v>
      </c>
      <c r="H11" s="285">
        <v>6</v>
      </c>
      <c r="I11" s="194">
        <v>33</v>
      </c>
      <c r="J11" s="285"/>
      <c r="K11" s="284">
        <v>4</v>
      </c>
      <c r="L11" s="285">
        <v>18</v>
      </c>
      <c r="M11" s="277">
        <v>4</v>
      </c>
      <c r="N11" s="285">
        <v>8</v>
      </c>
      <c r="O11" s="286">
        <v>12</v>
      </c>
      <c r="P11" s="287">
        <v>1</v>
      </c>
      <c r="Q11" s="288">
        <v>14</v>
      </c>
      <c r="R11" s="285">
        <v>3</v>
      </c>
      <c r="S11" s="277">
        <v>10</v>
      </c>
      <c r="T11" s="287">
        <v>6</v>
      </c>
      <c r="U11" s="288">
        <v>10</v>
      </c>
      <c r="V11" s="398"/>
      <c r="W11" s="289">
        <v>8</v>
      </c>
      <c r="X11" s="290">
        <v>7</v>
      </c>
      <c r="Y11" s="291">
        <v>7</v>
      </c>
      <c r="Z11" s="290">
        <v>5</v>
      </c>
      <c r="AA11" s="289">
        <v>14</v>
      </c>
      <c r="AB11" s="290">
        <f t="shared" si="2"/>
        <v>23</v>
      </c>
      <c r="AC11" s="277">
        <f t="shared" si="0"/>
        <v>33</v>
      </c>
      <c r="AD11" s="293">
        <f t="shared" si="1"/>
        <v>9.6086956521739122</v>
      </c>
    </row>
    <row r="12" spans="1:30">
      <c r="A12" s="283">
        <v>25</v>
      </c>
      <c r="B12" s="277" t="s">
        <v>44</v>
      </c>
      <c r="C12" s="277">
        <v>239</v>
      </c>
      <c r="D12" s="378">
        <v>127</v>
      </c>
      <c r="E12" s="277">
        <v>204</v>
      </c>
      <c r="F12" s="378">
        <v>197</v>
      </c>
      <c r="G12" s="277">
        <v>143</v>
      </c>
      <c r="H12" s="285">
        <v>215</v>
      </c>
      <c r="I12" s="194">
        <v>269</v>
      </c>
      <c r="J12" s="285">
        <v>139</v>
      </c>
      <c r="K12" s="284">
        <v>217</v>
      </c>
      <c r="L12" s="285">
        <v>248</v>
      </c>
      <c r="M12" s="277">
        <v>291</v>
      </c>
      <c r="N12" s="285">
        <v>254</v>
      </c>
      <c r="O12" s="286">
        <v>217</v>
      </c>
      <c r="P12" s="287">
        <v>260</v>
      </c>
      <c r="Q12" s="288">
        <v>156</v>
      </c>
      <c r="R12" s="285">
        <v>246</v>
      </c>
      <c r="S12" s="277">
        <v>169</v>
      </c>
      <c r="T12" s="287">
        <v>157</v>
      </c>
      <c r="U12" s="288">
        <v>169</v>
      </c>
      <c r="V12" s="398"/>
      <c r="W12" s="289">
        <v>313</v>
      </c>
      <c r="X12" s="290">
        <v>261</v>
      </c>
      <c r="Y12" s="291">
        <v>350</v>
      </c>
      <c r="Z12" s="290">
        <v>279</v>
      </c>
      <c r="AA12" s="289">
        <v>96</v>
      </c>
      <c r="AB12" s="290">
        <f t="shared" si="2"/>
        <v>24</v>
      </c>
      <c r="AC12" s="277">
        <f t="shared" si="0"/>
        <v>350</v>
      </c>
      <c r="AD12" s="293">
        <f t="shared" si="1"/>
        <v>217.33333333333334</v>
      </c>
    </row>
    <row r="13" spans="1:30">
      <c r="A13" s="283">
        <v>28</v>
      </c>
      <c r="B13" s="277" t="s">
        <v>45</v>
      </c>
      <c r="C13" s="277">
        <v>2</v>
      </c>
      <c r="D13" s="378">
        <v>5</v>
      </c>
      <c r="E13" s="277">
        <v>8</v>
      </c>
      <c r="F13" s="378">
        <v>3</v>
      </c>
      <c r="G13" s="277">
        <v>7</v>
      </c>
      <c r="H13" s="285">
        <v>22</v>
      </c>
      <c r="I13" s="194">
        <v>8</v>
      </c>
      <c r="J13" s="285">
        <v>2</v>
      </c>
      <c r="K13" s="284"/>
      <c r="L13" s="285">
        <v>4</v>
      </c>
      <c r="M13" s="277">
        <v>7</v>
      </c>
      <c r="N13" s="285">
        <v>1</v>
      </c>
      <c r="O13" s="286">
        <v>2</v>
      </c>
      <c r="P13" s="287"/>
      <c r="Q13" s="288">
        <v>9</v>
      </c>
      <c r="R13" s="285">
        <v>3</v>
      </c>
      <c r="S13" s="277"/>
      <c r="T13" s="287">
        <v>1</v>
      </c>
      <c r="U13" s="288"/>
      <c r="V13" s="398"/>
      <c r="W13" s="289">
        <v>4</v>
      </c>
      <c r="X13" s="290"/>
      <c r="Y13" s="291">
        <v>1</v>
      </c>
      <c r="Z13" s="290">
        <v>2</v>
      </c>
      <c r="AA13" s="289"/>
      <c r="AB13" s="290">
        <f t="shared" si="2"/>
        <v>18</v>
      </c>
      <c r="AC13" s="277">
        <f t="shared" si="0"/>
        <v>22</v>
      </c>
      <c r="AD13" s="293">
        <f t="shared" si="1"/>
        <v>5.0555555555555554</v>
      </c>
    </row>
    <row r="14" spans="1:30">
      <c r="A14" s="283">
        <v>29</v>
      </c>
      <c r="B14" s="277" t="s">
        <v>46</v>
      </c>
      <c r="C14" s="277">
        <v>60</v>
      </c>
      <c r="D14" s="378">
        <v>18</v>
      </c>
      <c r="E14" s="277">
        <v>28</v>
      </c>
      <c r="F14" s="378">
        <v>23</v>
      </c>
      <c r="G14" s="277">
        <v>17</v>
      </c>
      <c r="H14" s="285">
        <v>4</v>
      </c>
      <c r="I14" s="194">
        <v>28</v>
      </c>
      <c r="J14" s="285">
        <v>30</v>
      </c>
      <c r="K14" s="284">
        <v>14</v>
      </c>
      <c r="L14" s="285">
        <v>35</v>
      </c>
      <c r="M14" s="277">
        <v>18</v>
      </c>
      <c r="N14" s="285">
        <v>17</v>
      </c>
      <c r="O14" s="286">
        <v>27</v>
      </c>
      <c r="P14" s="287">
        <v>12</v>
      </c>
      <c r="Q14" s="288">
        <v>33</v>
      </c>
      <c r="R14" s="285">
        <v>24</v>
      </c>
      <c r="S14" s="277">
        <v>20</v>
      </c>
      <c r="T14" s="287">
        <v>22</v>
      </c>
      <c r="U14" s="288">
        <v>20</v>
      </c>
      <c r="V14" s="398"/>
      <c r="W14" s="289">
        <v>67</v>
      </c>
      <c r="X14" s="290">
        <v>51</v>
      </c>
      <c r="Y14" s="291">
        <v>24</v>
      </c>
      <c r="Z14" s="290">
        <v>32</v>
      </c>
      <c r="AA14" s="289">
        <v>24</v>
      </c>
      <c r="AB14" s="290">
        <f t="shared" si="2"/>
        <v>24</v>
      </c>
      <c r="AC14" s="277">
        <f t="shared" si="0"/>
        <v>67</v>
      </c>
      <c r="AD14" s="293">
        <f t="shared" si="1"/>
        <v>27</v>
      </c>
    </row>
    <row r="15" spans="1:30">
      <c r="A15" s="283">
        <v>30</v>
      </c>
      <c r="B15" s="277" t="s">
        <v>47</v>
      </c>
      <c r="C15" s="277">
        <v>19</v>
      </c>
      <c r="D15" s="378">
        <v>2</v>
      </c>
      <c r="E15" s="277">
        <v>8</v>
      </c>
      <c r="F15" s="378">
        <v>9</v>
      </c>
      <c r="G15" s="277">
        <v>2</v>
      </c>
      <c r="H15" s="285">
        <v>25</v>
      </c>
      <c r="I15" s="194">
        <v>31</v>
      </c>
      <c r="J15" s="285">
        <v>12</v>
      </c>
      <c r="K15" s="284">
        <v>5</v>
      </c>
      <c r="L15" s="285">
        <v>10</v>
      </c>
      <c r="M15" s="277">
        <v>21</v>
      </c>
      <c r="N15" s="285">
        <v>49</v>
      </c>
      <c r="O15" s="286">
        <v>7</v>
      </c>
      <c r="P15" s="287">
        <v>1</v>
      </c>
      <c r="Q15" s="288">
        <v>47</v>
      </c>
      <c r="R15" s="285"/>
      <c r="S15" s="277">
        <v>8</v>
      </c>
      <c r="T15" s="287">
        <v>6</v>
      </c>
      <c r="U15" s="288">
        <v>8</v>
      </c>
      <c r="V15" s="398"/>
      <c r="W15" s="289">
        <v>25</v>
      </c>
      <c r="X15" s="290">
        <v>11</v>
      </c>
      <c r="Y15" s="291">
        <v>5</v>
      </c>
      <c r="Z15" s="290">
        <v>18</v>
      </c>
      <c r="AA15" s="289">
        <v>2</v>
      </c>
      <c r="AB15" s="290">
        <f t="shared" si="2"/>
        <v>23</v>
      </c>
      <c r="AC15" s="277">
        <f t="shared" si="0"/>
        <v>49</v>
      </c>
      <c r="AD15" s="293">
        <f t="shared" si="1"/>
        <v>14.391304347826088</v>
      </c>
    </row>
    <row r="16" spans="1:30">
      <c r="A16" s="283">
        <v>32</v>
      </c>
      <c r="B16" s="277" t="s">
        <v>48</v>
      </c>
      <c r="C16" s="277">
        <v>0</v>
      </c>
      <c r="D16" s="378">
        <v>0</v>
      </c>
      <c r="E16" s="277">
        <v>3</v>
      </c>
      <c r="F16" s="378">
        <v>0</v>
      </c>
      <c r="G16" s="277"/>
      <c r="H16" s="285">
        <v>4</v>
      </c>
      <c r="I16" s="194">
        <v>2</v>
      </c>
      <c r="J16" s="285">
        <v>6</v>
      </c>
      <c r="K16" s="284">
        <v>4</v>
      </c>
      <c r="L16" s="285"/>
      <c r="M16" s="277">
        <v>6</v>
      </c>
      <c r="N16" s="285"/>
      <c r="O16" s="286">
        <v>2</v>
      </c>
      <c r="P16" s="287">
        <v>6</v>
      </c>
      <c r="Q16" s="288">
        <v>6</v>
      </c>
      <c r="R16" s="285">
        <v>8</v>
      </c>
      <c r="S16" s="277">
        <v>3</v>
      </c>
      <c r="T16" s="287">
        <v>1</v>
      </c>
      <c r="U16" s="288">
        <v>3</v>
      </c>
      <c r="V16" s="398"/>
      <c r="W16" s="289">
        <v>2</v>
      </c>
      <c r="X16" s="290">
        <v>4</v>
      </c>
      <c r="Y16" s="291">
        <v>2</v>
      </c>
      <c r="Z16" s="290">
        <v>3</v>
      </c>
      <c r="AA16" s="289">
        <v>2</v>
      </c>
      <c r="AB16" s="290">
        <f t="shared" si="2"/>
        <v>18</v>
      </c>
      <c r="AC16" s="277">
        <f t="shared" si="0"/>
        <v>8</v>
      </c>
      <c r="AD16" s="293">
        <f t="shared" si="1"/>
        <v>3.1904761904761907</v>
      </c>
    </row>
    <row r="17" spans="1:30">
      <c r="A17" s="283">
        <v>35</v>
      </c>
      <c r="B17" s="277" t="s">
        <v>49</v>
      </c>
      <c r="C17" s="277">
        <v>106</v>
      </c>
      <c r="D17" s="378">
        <v>27</v>
      </c>
      <c r="E17" s="277">
        <v>18</v>
      </c>
      <c r="F17" s="378">
        <v>16</v>
      </c>
      <c r="G17" s="277">
        <v>11</v>
      </c>
      <c r="H17" s="285">
        <v>56</v>
      </c>
      <c r="I17" s="194">
        <v>24</v>
      </c>
      <c r="J17" s="285">
        <v>69</v>
      </c>
      <c r="K17" s="284">
        <v>12</v>
      </c>
      <c r="L17" s="285">
        <v>32</v>
      </c>
      <c r="M17" s="277">
        <v>44</v>
      </c>
      <c r="N17" s="285">
        <v>17</v>
      </c>
      <c r="O17" s="286">
        <v>33</v>
      </c>
      <c r="P17" s="287">
        <v>15</v>
      </c>
      <c r="Q17" s="288">
        <v>14</v>
      </c>
      <c r="R17" s="285">
        <v>105</v>
      </c>
      <c r="S17" s="277">
        <v>31</v>
      </c>
      <c r="T17" s="287">
        <v>32</v>
      </c>
      <c r="U17" s="288">
        <v>31</v>
      </c>
      <c r="V17" s="398"/>
      <c r="W17" s="289">
        <v>59</v>
      </c>
      <c r="X17" s="290">
        <v>35</v>
      </c>
      <c r="Y17" s="291">
        <v>113</v>
      </c>
      <c r="Z17" s="290">
        <v>51</v>
      </c>
      <c r="AA17" s="289">
        <v>26</v>
      </c>
      <c r="AB17" s="290">
        <f t="shared" si="2"/>
        <v>24</v>
      </c>
      <c r="AC17" s="277">
        <f t="shared" si="0"/>
        <v>113</v>
      </c>
      <c r="AD17" s="293">
        <f t="shared" si="1"/>
        <v>40.708333333333336</v>
      </c>
    </row>
    <row r="18" spans="1:30">
      <c r="A18" s="283">
        <v>36</v>
      </c>
      <c r="B18" s="277" t="s">
        <v>50</v>
      </c>
      <c r="C18" s="277">
        <v>0</v>
      </c>
      <c r="D18" s="378">
        <v>0</v>
      </c>
      <c r="E18" s="277">
        <v>0</v>
      </c>
      <c r="F18" s="378">
        <v>0</v>
      </c>
      <c r="G18" s="277"/>
      <c r="H18" s="285"/>
      <c r="I18" s="194">
        <v>9</v>
      </c>
      <c r="J18" s="285"/>
      <c r="K18" s="284">
        <v>2</v>
      </c>
      <c r="L18" s="285">
        <v>1</v>
      </c>
      <c r="M18" s="277">
        <v>7</v>
      </c>
      <c r="N18" s="285"/>
      <c r="O18" s="286"/>
      <c r="P18" s="295"/>
      <c r="Q18" s="277"/>
      <c r="R18" s="285"/>
      <c r="S18" s="277"/>
      <c r="T18" s="287"/>
      <c r="U18" s="288"/>
      <c r="V18" s="398"/>
      <c r="W18" s="289"/>
      <c r="X18" s="290"/>
      <c r="Y18" s="291"/>
      <c r="Z18" s="292"/>
      <c r="AA18" s="289"/>
      <c r="AB18" s="290">
        <f t="shared" si="2"/>
        <v>4</v>
      </c>
      <c r="AC18" s="277">
        <f t="shared" si="0"/>
        <v>9</v>
      </c>
      <c r="AD18" s="293">
        <f t="shared" si="1"/>
        <v>2.375</v>
      </c>
    </row>
    <row r="19" spans="1:30">
      <c r="A19" s="283">
        <v>37</v>
      </c>
      <c r="B19" s="277" t="s">
        <v>51</v>
      </c>
      <c r="C19" s="277">
        <v>2</v>
      </c>
      <c r="D19" s="378">
        <v>1</v>
      </c>
      <c r="E19" s="277">
        <v>7</v>
      </c>
      <c r="F19" s="378">
        <v>2</v>
      </c>
      <c r="G19" s="277">
        <v>4</v>
      </c>
      <c r="H19" s="285">
        <v>1</v>
      </c>
      <c r="I19" s="194">
        <v>2</v>
      </c>
      <c r="J19" s="285"/>
      <c r="K19" s="284">
        <v>2</v>
      </c>
      <c r="L19" s="285">
        <v>5</v>
      </c>
      <c r="M19" s="277">
        <v>5</v>
      </c>
      <c r="N19" s="285">
        <v>8</v>
      </c>
      <c r="O19" s="286">
        <v>1</v>
      </c>
      <c r="P19" s="287">
        <v>6</v>
      </c>
      <c r="Q19" s="288">
        <v>24</v>
      </c>
      <c r="R19" s="285"/>
      <c r="S19" s="277">
        <v>13</v>
      </c>
      <c r="T19" s="287">
        <v>8</v>
      </c>
      <c r="U19" s="288">
        <v>13</v>
      </c>
      <c r="V19" s="398"/>
      <c r="W19" s="289">
        <v>6</v>
      </c>
      <c r="X19" s="290">
        <v>4</v>
      </c>
      <c r="Y19" s="291">
        <v>8</v>
      </c>
      <c r="Z19" s="290">
        <v>7</v>
      </c>
      <c r="AA19" s="289"/>
      <c r="AB19" s="290">
        <f t="shared" si="2"/>
        <v>21</v>
      </c>
      <c r="AC19" s="277">
        <f t="shared" si="0"/>
        <v>24</v>
      </c>
      <c r="AD19" s="293">
        <f t="shared" si="1"/>
        <v>6.1428571428571432</v>
      </c>
    </row>
    <row r="20" spans="1:30">
      <c r="A20" s="283">
        <v>39</v>
      </c>
      <c r="B20" s="277" t="s">
        <v>52</v>
      </c>
      <c r="C20" s="277">
        <v>56</v>
      </c>
      <c r="D20" s="378">
        <v>39</v>
      </c>
      <c r="E20" s="277">
        <v>14</v>
      </c>
      <c r="F20" s="378">
        <v>13</v>
      </c>
      <c r="G20" s="277">
        <v>33</v>
      </c>
      <c r="H20" s="285">
        <v>25</v>
      </c>
      <c r="I20" s="194">
        <v>18</v>
      </c>
      <c r="J20" s="285">
        <v>23</v>
      </c>
      <c r="K20" s="284">
        <v>38</v>
      </c>
      <c r="L20" s="285">
        <v>48</v>
      </c>
      <c r="M20" s="277">
        <v>67</v>
      </c>
      <c r="N20" s="285">
        <v>53</v>
      </c>
      <c r="O20" s="286">
        <v>68</v>
      </c>
      <c r="P20" s="287">
        <v>10</v>
      </c>
      <c r="Q20" s="288">
        <v>14</v>
      </c>
      <c r="R20" s="285">
        <v>26</v>
      </c>
      <c r="S20" s="277">
        <v>31</v>
      </c>
      <c r="T20" s="287">
        <v>26</v>
      </c>
      <c r="U20" s="288">
        <v>31</v>
      </c>
      <c r="V20" s="398"/>
      <c r="W20" s="289">
        <v>170</v>
      </c>
      <c r="X20" s="290">
        <v>53</v>
      </c>
      <c r="Y20" s="291">
        <v>40</v>
      </c>
      <c r="Z20" s="290">
        <v>34</v>
      </c>
      <c r="AA20" s="289">
        <v>14</v>
      </c>
      <c r="AB20" s="290">
        <f t="shared" si="2"/>
        <v>24</v>
      </c>
      <c r="AC20" s="277">
        <f t="shared" si="0"/>
        <v>170</v>
      </c>
      <c r="AD20" s="293">
        <f t="shared" si="1"/>
        <v>39.333333333333336</v>
      </c>
    </row>
    <row r="21" spans="1:30">
      <c r="A21" s="283">
        <v>42</v>
      </c>
      <c r="B21" s="277" t="s">
        <v>53</v>
      </c>
      <c r="C21" s="277">
        <v>2</v>
      </c>
      <c r="D21" s="378">
        <v>4</v>
      </c>
      <c r="E21" s="277">
        <v>5</v>
      </c>
      <c r="F21" s="378">
        <v>16</v>
      </c>
      <c r="G21" s="277">
        <v>20</v>
      </c>
      <c r="H21" s="285"/>
      <c r="I21" s="194">
        <v>14</v>
      </c>
      <c r="J21" s="285">
        <v>1</v>
      </c>
      <c r="K21" s="284">
        <v>5</v>
      </c>
      <c r="L21" s="285">
        <v>20</v>
      </c>
      <c r="M21" s="277">
        <v>25</v>
      </c>
      <c r="N21" s="285">
        <v>7</v>
      </c>
      <c r="O21" s="286">
        <v>2</v>
      </c>
      <c r="P21" s="287">
        <v>2</v>
      </c>
      <c r="Q21" s="288">
        <v>6</v>
      </c>
      <c r="R21" s="285">
        <v>14</v>
      </c>
      <c r="S21" s="277">
        <v>7</v>
      </c>
      <c r="T21" s="287">
        <v>6</v>
      </c>
      <c r="U21" s="288">
        <v>7</v>
      </c>
      <c r="V21" s="398"/>
      <c r="W21" s="289">
        <v>7</v>
      </c>
      <c r="X21" s="290">
        <v>14</v>
      </c>
      <c r="Y21" s="291">
        <v>4</v>
      </c>
      <c r="Z21" s="290">
        <v>3</v>
      </c>
      <c r="AA21" s="277"/>
      <c r="AB21" s="290">
        <f t="shared" si="2"/>
        <v>22</v>
      </c>
      <c r="AC21" s="277">
        <f t="shared" si="0"/>
        <v>25</v>
      </c>
      <c r="AD21" s="293">
        <f t="shared" si="1"/>
        <v>8.6818181818181817</v>
      </c>
    </row>
    <row r="22" spans="1:30">
      <c r="A22" s="283">
        <v>53</v>
      </c>
      <c r="B22" s="277" t="s">
        <v>54</v>
      </c>
      <c r="C22" s="277">
        <v>1</v>
      </c>
      <c r="D22" s="378">
        <v>0</v>
      </c>
      <c r="E22" s="277">
        <v>1</v>
      </c>
      <c r="F22" s="378">
        <v>1</v>
      </c>
      <c r="G22" s="277">
        <v>6</v>
      </c>
      <c r="H22" s="285"/>
      <c r="I22" s="194"/>
      <c r="J22" s="285"/>
      <c r="K22" s="284"/>
      <c r="L22" s="285">
        <v>8</v>
      </c>
      <c r="M22" s="277">
        <v>7</v>
      </c>
      <c r="N22" s="285">
        <v>2</v>
      </c>
      <c r="O22" s="286"/>
      <c r="P22" s="287">
        <v>3</v>
      </c>
      <c r="Q22" s="288">
        <v>4</v>
      </c>
      <c r="R22" s="285">
        <v>1</v>
      </c>
      <c r="S22" s="277"/>
      <c r="T22" s="287"/>
      <c r="U22" s="288"/>
      <c r="V22" s="398"/>
      <c r="W22" s="289">
        <v>8</v>
      </c>
      <c r="X22" s="290">
        <v>10</v>
      </c>
      <c r="Y22" s="291">
        <v>4</v>
      </c>
      <c r="Z22" s="292"/>
      <c r="AA22" s="289"/>
      <c r="AB22" s="290">
        <f t="shared" si="2"/>
        <v>13</v>
      </c>
      <c r="AC22" s="277">
        <f t="shared" si="0"/>
        <v>10</v>
      </c>
      <c r="AD22" s="293">
        <f t="shared" si="1"/>
        <v>4</v>
      </c>
    </row>
    <row r="23" spans="1:30">
      <c r="A23" s="283">
        <v>54</v>
      </c>
      <c r="B23" s="277" t="s">
        <v>55</v>
      </c>
      <c r="C23" s="277">
        <v>0</v>
      </c>
      <c r="D23" s="378">
        <v>0</v>
      </c>
      <c r="E23" s="277">
        <v>0</v>
      </c>
      <c r="F23" s="378">
        <v>2</v>
      </c>
      <c r="G23" s="277"/>
      <c r="H23" s="285">
        <v>11</v>
      </c>
      <c r="I23" s="194"/>
      <c r="J23" s="285"/>
      <c r="K23" s="284">
        <v>2</v>
      </c>
      <c r="L23" s="285">
        <v>8</v>
      </c>
      <c r="M23" s="277"/>
      <c r="N23" s="285"/>
      <c r="O23" s="286">
        <v>2</v>
      </c>
      <c r="P23" s="287">
        <v>4</v>
      </c>
      <c r="Q23" s="288">
        <v>1</v>
      </c>
      <c r="R23" s="285">
        <v>2</v>
      </c>
      <c r="S23" s="277">
        <v>6</v>
      </c>
      <c r="T23" s="287"/>
      <c r="U23" s="288">
        <v>6</v>
      </c>
      <c r="V23" s="398"/>
      <c r="W23" s="289"/>
      <c r="X23" s="290"/>
      <c r="Y23" s="291"/>
      <c r="Z23" s="290">
        <v>1</v>
      </c>
      <c r="AA23" s="289"/>
      <c r="AB23" s="290">
        <f t="shared" si="2"/>
        <v>11</v>
      </c>
      <c r="AC23" s="277">
        <f t="shared" si="0"/>
        <v>11</v>
      </c>
      <c r="AD23" s="293">
        <f t="shared" si="1"/>
        <v>3.2142857142857144</v>
      </c>
    </row>
    <row r="24" spans="1:30">
      <c r="A24" s="283">
        <v>55</v>
      </c>
      <c r="B24" s="277" t="s">
        <v>56</v>
      </c>
      <c r="C24" s="277">
        <v>0</v>
      </c>
      <c r="D24" s="378">
        <v>0</v>
      </c>
      <c r="E24" s="277">
        <v>0</v>
      </c>
      <c r="F24" s="378">
        <v>0</v>
      </c>
      <c r="G24" s="277"/>
      <c r="H24" s="285"/>
      <c r="I24" s="194"/>
      <c r="J24" s="285"/>
      <c r="K24" s="284"/>
      <c r="L24" s="285"/>
      <c r="M24" s="277"/>
      <c r="N24" s="285"/>
      <c r="O24" s="286"/>
      <c r="P24" s="295"/>
      <c r="Q24" s="277"/>
      <c r="R24" s="285"/>
      <c r="S24" s="277"/>
      <c r="T24" s="287"/>
      <c r="U24" s="288"/>
      <c r="V24" s="398"/>
      <c r="W24" s="289"/>
      <c r="X24" s="290"/>
      <c r="Y24" s="291"/>
      <c r="Z24" s="292"/>
      <c r="AA24" s="289"/>
      <c r="AB24" s="290">
        <f t="shared" si="2"/>
        <v>0</v>
      </c>
      <c r="AC24" s="277">
        <f t="shared" si="0"/>
        <v>0</v>
      </c>
      <c r="AD24" s="293">
        <f t="shared" si="1"/>
        <v>0</v>
      </c>
    </row>
    <row r="25" spans="1:30">
      <c r="A25" s="283">
        <v>57</v>
      </c>
      <c r="B25" s="277" t="s">
        <v>57</v>
      </c>
      <c r="C25" s="277">
        <v>0</v>
      </c>
      <c r="D25" s="378">
        <v>0</v>
      </c>
      <c r="E25" s="277">
        <v>0</v>
      </c>
      <c r="F25" s="378">
        <v>0</v>
      </c>
      <c r="G25" s="277"/>
      <c r="H25" s="285">
        <v>4</v>
      </c>
      <c r="I25" s="194"/>
      <c r="J25" s="285"/>
      <c r="K25" s="284"/>
      <c r="L25" s="285"/>
      <c r="M25" s="277"/>
      <c r="N25" s="285"/>
      <c r="O25" s="286"/>
      <c r="P25" s="295"/>
      <c r="Q25" s="277"/>
      <c r="R25" s="285"/>
      <c r="S25" s="277"/>
      <c r="T25" s="287"/>
      <c r="U25" s="288"/>
      <c r="V25" s="398"/>
      <c r="W25" s="289"/>
      <c r="X25" s="290"/>
      <c r="Y25" s="291"/>
      <c r="Z25" s="292"/>
      <c r="AA25" s="289"/>
      <c r="AB25" s="290">
        <f t="shared" si="2"/>
        <v>1</v>
      </c>
      <c r="AC25" s="277">
        <f t="shared" si="0"/>
        <v>4</v>
      </c>
      <c r="AD25" s="293">
        <f t="shared" si="1"/>
        <v>0.8</v>
      </c>
    </row>
    <row r="26" spans="1:30">
      <c r="A26" s="283">
        <v>58</v>
      </c>
      <c r="B26" s="277" t="s">
        <v>58</v>
      </c>
      <c r="C26" s="277">
        <v>8</v>
      </c>
      <c r="D26" s="378">
        <v>6</v>
      </c>
      <c r="E26" s="277">
        <v>2</v>
      </c>
      <c r="F26" s="378">
        <v>17</v>
      </c>
      <c r="G26" s="277">
        <v>44</v>
      </c>
      <c r="H26" s="285">
        <v>2</v>
      </c>
      <c r="I26" s="194">
        <v>2</v>
      </c>
      <c r="J26" s="285">
        <v>12</v>
      </c>
      <c r="K26" s="284">
        <v>10</v>
      </c>
      <c r="L26" s="285">
        <v>31</v>
      </c>
      <c r="M26" s="277">
        <v>15</v>
      </c>
      <c r="N26" s="285">
        <v>10</v>
      </c>
      <c r="O26" s="286">
        <v>14</v>
      </c>
      <c r="P26" s="287">
        <v>12</v>
      </c>
      <c r="Q26" s="288">
        <v>37</v>
      </c>
      <c r="R26" s="285">
        <v>2</v>
      </c>
      <c r="S26" s="277">
        <v>1</v>
      </c>
      <c r="T26" s="287">
        <v>4</v>
      </c>
      <c r="U26" s="288">
        <v>1</v>
      </c>
      <c r="V26" s="398"/>
      <c r="W26" s="289">
        <v>4</v>
      </c>
      <c r="X26" s="290">
        <v>2</v>
      </c>
      <c r="Y26" s="291">
        <v>20</v>
      </c>
      <c r="Z26" s="290">
        <v>9</v>
      </c>
      <c r="AA26" s="289">
        <v>15</v>
      </c>
      <c r="AB26" s="290">
        <f t="shared" si="2"/>
        <v>24</v>
      </c>
      <c r="AC26" s="277">
        <f t="shared" si="0"/>
        <v>44</v>
      </c>
      <c r="AD26" s="293">
        <f t="shared" si="1"/>
        <v>11.666666666666666</v>
      </c>
    </row>
    <row r="27" spans="1:30">
      <c r="A27" s="283">
        <v>59</v>
      </c>
      <c r="B27" s="277" t="s">
        <v>59</v>
      </c>
      <c r="C27" s="277">
        <v>0</v>
      </c>
      <c r="D27" s="378">
        <v>0</v>
      </c>
      <c r="E27" s="277">
        <v>0</v>
      </c>
      <c r="F27" s="378">
        <v>0</v>
      </c>
      <c r="G27" s="277"/>
      <c r="H27" s="285"/>
      <c r="I27" s="194"/>
      <c r="J27" s="285"/>
      <c r="K27" s="284"/>
      <c r="L27" s="285"/>
      <c r="M27" s="277"/>
      <c r="N27" s="285"/>
      <c r="O27" s="286"/>
      <c r="P27" s="287"/>
      <c r="Q27" s="288"/>
      <c r="R27" s="285">
        <v>1</v>
      </c>
      <c r="S27" s="277">
        <v>3</v>
      </c>
      <c r="T27" s="287"/>
      <c r="U27" s="288"/>
      <c r="V27" s="398"/>
      <c r="W27" s="289"/>
      <c r="X27" s="290"/>
      <c r="Y27" s="291">
        <v>1</v>
      </c>
      <c r="Z27" s="292"/>
      <c r="AA27" s="289"/>
      <c r="AB27" s="290">
        <f t="shared" si="2"/>
        <v>3</v>
      </c>
      <c r="AC27" s="277">
        <f t="shared" si="0"/>
        <v>3</v>
      </c>
      <c r="AD27" s="293">
        <f t="shared" si="1"/>
        <v>0.7142857142857143</v>
      </c>
    </row>
    <row r="28" spans="1:30">
      <c r="A28" s="283">
        <v>61</v>
      </c>
      <c r="B28" s="277" t="s">
        <v>60</v>
      </c>
      <c r="C28" s="277">
        <v>26</v>
      </c>
      <c r="D28" s="378">
        <v>9</v>
      </c>
      <c r="E28" s="277">
        <v>36</v>
      </c>
      <c r="F28" s="378">
        <v>66</v>
      </c>
      <c r="G28" s="277">
        <v>20</v>
      </c>
      <c r="H28" s="285">
        <v>2</v>
      </c>
      <c r="I28" s="194"/>
      <c r="J28" s="285">
        <v>6</v>
      </c>
      <c r="K28" s="284">
        <v>28</v>
      </c>
      <c r="L28" s="285">
        <v>12</v>
      </c>
      <c r="M28" s="277">
        <v>22</v>
      </c>
      <c r="N28" s="285">
        <v>6</v>
      </c>
      <c r="O28" s="286">
        <v>9</v>
      </c>
      <c r="P28" s="287">
        <v>13</v>
      </c>
      <c r="Q28" s="288">
        <v>8</v>
      </c>
      <c r="R28" s="285">
        <v>14</v>
      </c>
      <c r="S28" s="277">
        <v>9</v>
      </c>
      <c r="T28" s="287">
        <v>15</v>
      </c>
      <c r="U28" s="288">
        <v>9</v>
      </c>
      <c r="V28" s="398"/>
      <c r="W28" s="289">
        <v>2</v>
      </c>
      <c r="X28" s="290"/>
      <c r="Y28" s="291">
        <v>10</v>
      </c>
      <c r="Z28" s="290">
        <v>1</v>
      </c>
      <c r="AA28" s="289">
        <v>4</v>
      </c>
      <c r="AB28" s="290">
        <f t="shared" si="2"/>
        <v>22</v>
      </c>
      <c r="AC28" s="277">
        <f t="shared" si="0"/>
        <v>66</v>
      </c>
      <c r="AD28" s="293">
        <f t="shared" si="1"/>
        <v>14.863636363636363</v>
      </c>
    </row>
    <row r="29" spans="1:30">
      <c r="A29" s="283">
        <v>63</v>
      </c>
      <c r="B29" s="277" t="s">
        <v>61</v>
      </c>
      <c r="C29" s="277">
        <v>0</v>
      </c>
      <c r="D29" s="378">
        <v>0</v>
      </c>
      <c r="E29" s="277">
        <v>0</v>
      </c>
      <c r="F29" s="378">
        <v>5</v>
      </c>
      <c r="G29" s="277">
        <v>17</v>
      </c>
      <c r="H29" s="285"/>
      <c r="I29" s="194"/>
      <c r="J29" s="285"/>
      <c r="K29" s="284"/>
      <c r="L29" s="285"/>
      <c r="M29" s="277"/>
      <c r="N29" s="285">
        <v>3</v>
      </c>
      <c r="O29" s="286"/>
      <c r="P29" s="287">
        <v>3</v>
      </c>
      <c r="Q29" s="277"/>
      <c r="R29" s="285"/>
      <c r="S29" s="277">
        <v>1</v>
      </c>
      <c r="T29" s="287"/>
      <c r="U29" s="288">
        <v>1</v>
      </c>
      <c r="V29" s="398"/>
      <c r="W29" s="289">
        <v>3</v>
      </c>
      <c r="X29" s="290">
        <v>10</v>
      </c>
      <c r="Y29" s="291">
        <v>4</v>
      </c>
      <c r="Z29" s="290">
        <v>1</v>
      </c>
      <c r="AA29" s="289"/>
      <c r="AB29" s="290">
        <f t="shared" si="2"/>
        <v>10</v>
      </c>
      <c r="AC29" s="277">
        <f t="shared" si="0"/>
        <v>17</v>
      </c>
      <c r="AD29" s="293">
        <f t="shared" si="1"/>
        <v>3.6923076923076925</v>
      </c>
    </row>
    <row r="30" spans="1:30">
      <c r="A30" s="283">
        <v>66</v>
      </c>
      <c r="B30" s="277" t="s">
        <v>62</v>
      </c>
      <c r="C30" s="277">
        <v>6</v>
      </c>
      <c r="D30" s="378">
        <v>4</v>
      </c>
      <c r="E30" s="277">
        <v>10</v>
      </c>
      <c r="F30" s="378">
        <v>6</v>
      </c>
      <c r="G30" s="277">
        <v>7</v>
      </c>
      <c r="H30" s="285">
        <v>1</v>
      </c>
      <c r="I30" s="194">
        <v>9</v>
      </c>
      <c r="J30" s="285">
        <v>5</v>
      </c>
      <c r="K30" s="284">
        <v>4</v>
      </c>
      <c r="L30" s="285">
        <v>11</v>
      </c>
      <c r="M30" s="277">
        <v>12</v>
      </c>
      <c r="N30" s="285">
        <v>5</v>
      </c>
      <c r="O30" s="286">
        <v>9</v>
      </c>
      <c r="P30" s="287">
        <v>13</v>
      </c>
      <c r="Q30" s="288">
        <v>2</v>
      </c>
      <c r="R30" s="285">
        <v>21</v>
      </c>
      <c r="S30" s="277">
        <v>10</v>
      </c>
      <c r="T30" s="287">
        <v>23</v>
      </c>
      <c r="U30" s="288">
        <v>10</v>
      </c>
      <c r="V30" s="398"/>
      <c r="W30" s="289">
        <v>61</v>
      </c>
      <c r="X30" s="290">
        <v>19</v>
      </c>
      <c r="Y30" s="291">
        <v>50</v>
      </c>
      <c r="Z30" s="290">
        <v>32</v>
      </c>
      <c r="AA30" s="289">
        <v>35</v>
      </c>
      <c r="AB30" s="290">
        <f t="shared" si="2"/>
        <v>24</v>
      </c>
      <c r="AC30" s="277">
        <f t="shared" si="0"/>
        <v>61</v>
      </c>
      <c r="AD30" s="293">
        <f t="shared" si="1"/>
        <v>15.208333333333334</v>
      </c>
    </row>
    <row r="31" spans="1:30">
      <c r="A31" s="283">
        <v>74</v>
      </c>
      <c r="B31" s="277" t="s">
        <v>63</v>
      </c>
      <c r="C31" s="277">
        <v>0</v>
      </c>
      <c r="D31" s="378">
        <v>0</v>
      </c>
      <c r="E31" s="277">
        <v>1</v>
      </c>
      <c r="F31" s="378">
        <v>0</v>
      </c>
      <c r="G31" s="277"/>
      <c r="H31" s="285"/>
      <c r="I31" s="194">
        <v>2</v>
      </c>
      <c r="J31" s="285" t="s">
        <v>341</v>
      </c>
      <c r="K31" s="284"/>
      <c r="L31" s="285"/>
      <c r="M31" s="277"/>
      <c r="N31" s="285">
        <v>1</v>
      </c>
      <c r="O31" s="286"/>
      <c r="P31" s="287">
        <v>2</v>
      </c>
      <c r="Q31" s="277"/>
      <c r="R31" s="285"/>
      <c r="S31" s="277">
        <v>1</v>
      </c>
      <c r="T31" s="287">
        <v>1</v>
      </c>
      <c r="U31" s="288">
        <v>1</v>
      </c>
      <c r="V31" s="398"/>
      <c r="W31" s="289"/>
      <c r="X31" s="290"/>
      <c r="Y31" s="291"/>
      <c r="Z31" s="290">
        <v>1</v>
      </c>
      <c r="AA31" s="289"/>
      <c r="AB31" s="290">
        <f t="shared" si="2"/>
        <v>8</v>
      </c>
      <c r="AC31" s="277">
        <f t="shared" si="0"/>
        <v>2</v>
      </c>
      <c r="AD31" s="293">
        <f t="shared" si="1"/>
        <v>0.90909090909090906</v>
      </c>
    </row>
    <row r="32" spans="1:30">
      <c r="A32" s="283">
        <v>79</v>
      </c>
      <c r="B32" s="277" t="s">
        <v>64</v>
      </c>
      <c r="C32" s="277">
        <v>39</v>
      </c>
      <c r="D32" s="378">
        <v>42</v>
      </c>
      <c r="E32" s="277">
        <v>29</v>
      </c>
      <c r="F32" s="378">
        <v>21</v>
      </c>
      <c r="G32" s="277">
        <v>10</v>
      </c>
      <c r="H32" s="285">
        <v>12</v>
      </c>
      <c r="I32" s="194">
        <v>22</v>
      </c>
      <c r="J32" s="285">
        <v>2</v>
      </c>
      <c r="K32" s="284">
        <v>10</v>
      </c>
      <c r="L32" s="285">
        <v>4</v>
      </c>
      <c r="M32" s="277">
        <v>4</v>
      </c>
      <c r="N32" s="285">
        <v>5</v>
      </c>
      <c r="O32" s="286">
        <v>2</v>
      </c>
      <c r="P32" s="287">
        <v>9</v>
      </c>
      <c r="Q32" s="288"/>
      <c r="R32" s="285">
        <v>10</v>
      </c>
      <c r="S32" s="277"/>
      <c r="T32" s="287"/>
      <c r="U32" s="288"/>
      <c r="V32" s="398"/>
      <c r="W32" s="289"/>
      <c r="X32" s="290">
        <v>1</v>
      </c>
      <c r="Y32" s="291"/>
      <c r="Z32" s="290">
        <v>1</v>
      </c>
      <c r="AA32" s="289"/>
      <c r="AB32" s="290">
        <f t="shared" si="2"/>
        <v>17</v>
      </c>
      <c r="AC32" s="277">
        <f t="shared" si="0"/>
        <v>42</v>
      </c>
      <c r="AD32" s="293">
        <f t="shared" si="1"/>
        <v>13.117647058823529</v>
      </c>
    </row>
    <row r="33" spans="1:30">
      <c r="A33" s="283">
        <v>83</v>
      </c>
      <c r="B33" s="277" t="s">
        <v>65</v>
      </c>
      <c r="C33" s="277">
        <v>98</v>
      </c>
      <c r="D33" s="378">
        <v>47</v>
      </c>
      <c r="E33" s="277">
        <v>108</v>
      </c>
      <c r="F33" s="378">
        <v>221</v>
      </c>
      <c r="G33" s="277">
        <v>161</v>
      </c>
      <c r="H33" s="285">
        <v>77</v>
      </c>
      <c r="I33" s="194">
        <v>99</v>
      </c>
      <c r="J33" s="285">
        <v>88</v>
      </c>
      <c r="K33" s="284">
        <v>75</v>
      </c>
      <c r="L33" s="285">
        <v>191</v>
      </c>
      <c r="M33" s="277">
        <v>79</v>
      </c>
      <c r="N33" s="285">
        <v>105</v>
      </c>
      <c r="O33" s="286">
        <v>169</v>
      </c>
      <c r="P33" s="287">
        <v>155</v>
      </c>
      <c r="Q33" s="288">
        <v>64</v>
      </c>
      <c r="R33" s="285">
        <v>141</v>
      </c>
      <c r="S33" s="277">
        <v>12</v>
      </c>
      <c r="T33" s="287">
        <v>64</v>
      </c>
      <c r="U33" s="288">
        <v>12</v>
      </c>
      <c r="V33" s="398"/>
      <c r="W33" s="289">
        <v>136</v>
      </c>
      <c r="X33" s="290">
        <v>63</v>
      </c>
      <c r="Y33" s="291">
        <v>50</v>
      </c>
      <c r="Z33" s="290">
        <v>21</v>
      </c>
      <c r="AA33" s="289">
        <v>78</v>
      </c>
      <c r="AB33" s="290">
        <f t="shared" si="2"/>
        <v>24</v>
      </c>
      <c r="AC33" s="277">
        <f t="shared" si="0"/>
        <v>221</v>
      </c>
      <c r="AD33" s="293">
        <f t="shared" si="1"/>
        <v>96.416666666666671</v>
      </c>
    </row>
    <row r="34" spans="1:30">
      <c r="A34" s="283">
        <v>89</v>
      </c>
      <c r="B34" s="277" t="s">
        <v>66</v>
      </c>
      <c r="C34" s="277">
        <v>1</v>
      </c>
      <c r="D34" s="378">
        <v>0</v>
      </c>
      <c r="E34" s="277">
        <v>2</v>
      </c>
      <c r="F34" s="378">
        <v>2</v>
      </c>
      <c r="G34" s="277">
        <v>4</v>
      </c>
      <c r="H34" s="285">
        <v>3</v>
      </c>
      <c r="I34" s="194">
        <v>1</v>
      </c>
      <c r="J34" s="285"/>
      <c r="K34" s="284"/>
      <c r="L34" s="285"/>
      <c r="M34" s="277"/>
      <c r="N34" s="285"/>
      <c r="O34" s="286"/>
      <c r="P34" s="287">
        <v>2</v>
      </c>
      <c r="Q34" s="277"/>
      <c r="R34" s="285"/>
      <c r="S34" s="277"/>
      <c r="T34" s="287"/>
      <c r="U34" s="288"/>
      <c r="V34" s="398"/>
      <c r="W34" s="289">
        <v>1</v>
      </c>
      <c r="X34" s="290"/>
      <c r="Y34" s="291">
        <v>1</v>
      </c>
      <c r="Z34" s="292"/>
      <c r="AA34" s="289">
        <v>4</v>
      </c>
      <c r="AB34" s="290">
        <f t="shared" si="2"/>
        <v>10</v>
      </c>
      <c r="AC34" s="277">
        <f t="shared" si="0"/>
        <v>4</v>
      </c>
      <c r="AD34" s="293">
        <f t="shared" si="1"/>
        <v>1.9090909090909092</v>
      </c>
    </row>
    <row r="35" spans="1:30">
      <c r="A35" s="283">
        <v>92</v>
      </c>
      <c r="B35" s="277" t="s">
        <v>67</v>
      </c>
      <c r="C35" s="277">
        <v>0</v>
      </c>
      <c r="D35" s="378">
        <v>1</v>
      </c>
      <c r="E35" s="277">
        <v>3</v>
      </c>
      <c r="F35" s="378">
        <v>0</v>
      </c>
      <c r="G35" s="277">
        <v>3</v>
      </c>
      <c r="H35" s="285">
        <v>2</v>
      </c>
      <c r="I35" s="194">
        <v>3</v>
      </c>
      <c r="J35" s="285">
        <v>4</v>
      </c>
      <c r="K35" s="284">
        <v>6</v>
      </c>
      <c r="L35" s="285">
        <v>13</v>
      </c>
      <c r="M35" s="277">
        <v>7</v>
      </c>
      <c r="N35" s="285">
        <v>3</v>
      </c>
      <c r="O35" s="286">
        <v>6</v>
      </c>
      <c r="P35" s="287">
        <v>2</v>
      </c>
      <c r="Q35" s="288">
        <v>3</v>
      </c>
      <c r="R35" s="285">
        <v>5</v>
      </c>
      <c r="S35" s="277">
        <v>2</v>
      </c>
      <c r="T35" s="287">
        <v>3</v>
      </c>
      <c r="U35" s="288">
        <v>2</v>
      </c>
      <c r="V35" s="398"/>
      <c r="W35" s="289">
        <v>5</v>
      </c>
      <c r="X35" s="290">
        <v>7</v>
      </c>
      <c r="Y35" s="291">
        <v>9</v>
      </c>
      <c r="Z35" s="290">
        <v>3</v>
      </c>
      <c r="AA35" s="289">
        <v>2</v>
      </c>
      <c r="AB35" s="290">
        <f t="shared" si="2"/>
        <v>22</v>
      </c>
      <c r="AC35" s="277">
        <f t="shared" si="0"/>
        <v>13</v>
      </c>
      <c r="AD35" s="293">
        <f t="shared" si="1"/>
        <v>3.9166666666666665</v>
      </c>
    </row>
    <row r="36" spans="1:30">
      <c r="A36" s="283">
        <v>93</v>
      </c>
      <c r="B36" s="277" t="s">
        <v>68</v>
      </c>
      <c r="C36" s="277">
        <v>0</v>
      </c>
      <c r="D36" s="378">
        <v>0</v>
      </c>
      <c r="E36" s="277">
        <v>0</v>
      </c>
      <c r="F36" s="378">
        <v>0</v>
      </c>
      <c r="G36" s="277">
        <v>6</v>
      </c>
      <c r="H36" s="285"/>
      <c r="I36" s="194"/>
      <c r="J36" s="285"/>
      <c r="K36" s="284"/>
      <c r="L36" s="285"/>
      <c r="M36" s="277"/>
      <c r="N36" s="285"/>
      <c r="O36" s="286"/>
      <c r="P36" s="287"/>
      <c r="Q36" s="288"/>
      <c r="R36" s="285">
        <v>1</v>
      </c>
      <c r="S36" s="277"/>
      <c r="T36" s="287"/>
      <c r="U36" s="288"/>
      <c r="V36" s="398"/>
      <c r="W36" s="289">
        <v>1</v>
      </c>
      <c r="X36" s="290">
        <v>3</v>
      </c>
      <c r="Y36" s="291"/>
      <c r="Z36" s="292"/>
      <c r="AA36" s="289"/>
      <c r="AB36" s="290">
        <f t="shared" si="2"/>
        <v>4</v>
      </c>
      <c r="AC36" s="277">
        <f t="shared" si="0"/>
        <v>6</v>
      </c>
      <c r="AD36" s="293">
        <f t="shared" si="1"/>
        <v>1.375</v>
      </c>
    </row>
    <row r="37" spans="1:30">
      <c r="A37" s="283">
        <v>95</v>
      </c>
      <c r="B37" s="277" t="s">
        <v>69</v>
      </c>
      <c r="C37" s="277">
        <v>29</v>
      </c>
      <c r="D37" s="378">
        <v>6</v>
      </c>
      <c r="E37" s="277">
        <v>154</v>
      </c>
      <c r="F37" s="378">
        <v>25</v>
      </c>
      <c r="G37" s="277">
        <v>275</v>
      </c>
      <c r="H37" s="285">
        <v>70</v>
      </c>
      <c r="I37" s="194">
        <v>26</v>
      </c>
      <c r="J37" s="285">
        <v>161</v>
      </c>
      <c r="K37" s="284">
        <v>14</v>
      </c>
      <c r="L37" s="285">
        <v>39</v>
      </c>
      <c r="M37" s="277">
        <v>27</v>
      </c>
      <c r="N37" s="285">
        <v>20</v>
      </c>
      <c r="O37" s="286">
        <v>58</v>
      </c>
      <c r="P37" s="287">
        <v>15</v>
      </c>
      <c r="Q37" s="288">
        <v>9</v>
      </c>
      <c r="R37" s="285">
        <v>20</v>
      </c>
      <c r="S37" s="277">
        <v>40</v>
      </c>
      <c r="T37" s="287">
        <v>49</v>
      </c>
      <c r="U37" s="288">
        <v>40</v>
      </c>
      <c r="V37" s="398"/>
      <c r="W37" s="289">
        <v>34</v>
      </c>
      <c r="X37" s="290">
        <v>8</v>
      </c>
      <c r="Y37" s="291">
        <v>21</v>
      </c>
      <c r="Z37" s="290">
        <v>11</v>
      </c>
      <c r="AA37" s="289">
        <v>3</v>
      </c>
      <c r="AB37" s="290">
        <f t="shared" si="2"/>
        <v>24</v>
      </c>
      <c r="AC37" s="277">
        <f t="shared" si="0"/>
        <v>275</v>
      </c>
      <c r="AD37" s="293">
        <f t="shared" si="1"/>
        <v>48.083333333333336</v>
      </c>
    </row>
    <row r="38" spans="1:30">
      <c r="A38" s="283">
        <v>96</v>
      </c>
      <c r="B38" s="277" t="s">
        <v>70</v>
      </c>
      <c r="C38" s="277">
        <v>30</v>
      </c>
      <c r="D38" s="378">
        <v>30</v>
      </c>
      <c r="E38" s="277">
        <v>53</v>
      </c>
      <c r="F38" s="378">
        <v>66</v>
      </c>
      <c r="G38" s="277">
        <v>208</v>
      </c>
      <c r="H38" s="285">
        <v>50</v>
      </c>
      <c r="I38" s="194">
        <v>30</v>
      </c>
      <c r="J38" s="285">
        <v>92</v>
      </c>
      <c r="K38" s="284">
        <v>75</v>
      </c>
      <c r="L38" s="285">
        <v>37</v>
      </c>
      <c r="M38" s="277">
        <v>52</v>
      </c>
      <c r="N38" s="285">
        <v>36</v>
      </c>
      <c r="O38" s="286">
        <v>2</v>
      </c>
      <c r="P38" s="287">
        <v>27</v>
      </c>
      <c r="Q38" s="288">
        <v>37</v>
      </c>
      <c r="R38" s="285">
        <v>97</v>
      </c>
      <c r="S38" s="277">
        <v>29</v>
      </c>
      <c r="T38" s="287">
        <v>48</v>
      </c>
      <c r="U38" s="288">
        <v>29</v>
      </c>
      <c r="V38" s="398"/>
      <c r="W38" s="289">
        <v>35</v>
      </c>
      <c r="X38" s="290">
        <v>7</v>
      </c>
      <c r="Y38" s="291">
        <v>51</v>
      </c>
      <c r="Z38" s="290">
        <v>22</v>
      </c>
      <c r="AA38" s="289">
        <v>94</v>
      </c>
      <c r="AB38" s="290">
        <f t="shared" si="2"/>
        <v>24</v>
      </c>
      <c r="AC38" s="277">
        <f t="shared" si="0"/>
        <v>208</v>
      </c>
      <c r="AD38" s="293">
        <f t="shared" si="1"/>
        <v>51.541666666666664</v>
      </c>
    </row>
    <row r="39" spans="1:30">
      <c r="A39" s="283">
        <v>97</v>
      </c>
      <c r="B39" s="277" t="s">
        <v>71</v>
      </c>
      <c r="C39" s="277">
        <v>1</v>
      </c>
      <c r="D39" s="378">
        <v>0</v>
      </c>
      <c r="E39" s="277">
        <v>0</v>
      </c>
      <c r="F39" s="378">
        <v>2</v>
      </c>
      <c r="G39" s="277">
        <v>4</v>
      </c>
      <c r="H39" s="285">
        <v>1</v>
      </c>
      <c r="I39" s="194"/>
      <c r="J39" s="285">
        <v>5</v>
      </c>
      <c r="K39" s="284">
        <v>2</v>
      </c>
      <c r="L39" s="285">
        <v>1</v>
      </c>
      <c r="M39" s="277"/>
      <c r="N39" s="285"/>
      <c r="O39" s="286"/>
      <c r="P39" s="287"/>
      <c r="Q39" s="288"/>
      <c r="R39" s="285">
        <v>11</v>
      </c>
      <c r="S39" s="277">
        <v>19</v>
      </c>
      <c r="T39" s="287"/>
      <c r="U39" s="288">
        <v>19</v>
      </c>
      <c r="V39" s="398"/>
      <c r="W39" s="289"/>
      <c r="X39" s="290"/>
      <c r="Y39" s="291">
        <v>1</v>
      </c>
      <c r="Z39" s="292"/>
      <c r="AA39" s="289"/>
      <c r="AB39" s="290">
        <f t="shared" si="2"/>
        <v>11</v>
      </c>
      <c r="AC39" s="277">
        <f t="shared" si="0"/>
        <v>19</v>
      </c>
      <c r="AD39" s="293">
        <f t="shared" si="1"/>
        <v>5.0769230769230766</v>
      </c>
    </row>
    <row r="40" spans="1:30">
      <c r="A40" s="283">
        <v>150</v>
      </c>
      <c r="B40" s="277" t="s">
        <v>72</v>
      </c>
      <c r="C40" s="277">
        <v>2</v>
      </c>
      <c r="D40" s="378">
        <v>20</v>
      </c>
      <c r="E40" s="277">
        <v>2</v>
      </c>
      <c r="F40" s="378">
        <v>0</v>
      </c>
      <c r="G40" s="277"/>
      <c r="H40" s="285">
        <v>17</v>
      </c>
      <c r="I40" s="194"/>
      <c r="J40" s="285">
        <v>22</v>
      </c>
      <c r="K40" s="284"/>
      <c r="L40" s="285"/>
      <c r="M40" s="277"/>
      <c r="N40" s="285">
        <v>2</v>
      </c>
      <c r="O40" s="286">
        <v>13</v>
      </c>
      <c r="P40" s="295"/>
      <c r="Q40" s="277"/>
      <c r="R40" s="285"/>
      <c r="S40" s="277">
        <v>2</v>
      </c>
      <c r="T40" s="287">
        <v>13</v>
      </c>
      <c r="U40" s="288">
        <v>2</v>
      </c>
      <c r="V40" s="398"/>
      <c r="W40" s="289"/>
      <c r="X40" s="290"/>
      <c r="Y40" s="291">
        <v>4</v>
      </c>
      <c r="Z40" s="292"/>
      <c r="AA40" s="289"/>
      <c r="AB40" s="290">
        <f t="shared" si="2"/>
        <v>11</v>
      </c>
      <c r="AC40" s="277">
        <f t="shared" si="0"/>
        <v>22</v>
      </c>
      <c r="AD40" s="293">
        <f t="shared" si="1"/>
        <v>8.25</v>
      </c>
    </row>
    <row r="41" spans="1:30">
      <c r="A41" s="283">
        <v>154</v>
      </c>
      <c r="B41" s="277" t="s">
        <v>73</v>
      </c>
      <c r="C41" s="277">
        <v>6</v>
      </c>
      <c r="D41" s="378">
        <v>1</v>
      </c>
      <c r="E41" s="277">
        <v>6</v>
      </c>
      <c r="F41" s="378">
        <v>4</v>
      </c>
      <c r="G41" s="277">
        <v>4</v>
      </c>
      <c r="H41" s="285">
        <v>12</v>
      </c>
      <c r="I41" s="194">
        <v>4</v>
      </c>
      <c r="J41" s="285">
        <v>11</v>
      </c>
      <c r="K41" s="284">
        <v>15</v>
      </c>
      <c r="L41" s="285">
        <v>13</v>
      </c>
      <c r="M41" s="277">
        <v>21</v>
      </c>
      <c r="N41" s="285"/>
      <c r="O41" s="286"/>
      <c r="P41" s="287">
        <v>6</v>
      </c>
      <c r="Q41" s="288">
        <v>1</v>
      </c>
      <c r="R41" s="285">
        <v>13</v>
      </c>
      <c r="S41" s="277">
        <v>1</v>
      </c>
      <c r="T41" s="287">
        <v>16</v>
      </c>
      <c r="U41" s="288">
        <v>1</v>
      </c>
      <c r="V41" s="398"/>
      <c r="W41" s="289">
        <v>5</v>
      </c>
      <c r="X41" s="290"/>
      <c r="Y41" s="291">
        <v>5</v>
      </c>
      <c r="Z41" s="292"/>
      <c r="AA41" s="289">
        <v>2</v>
      </c>
      <c r="AB41" s="290">
        <f t="shared" si="2"/>
        <v>20</v>
      </c>
      <c r="AC41" s="277">
        <f t="shared" si="0"/>
        <v>21</v>
      </c>
      <c r="AD41" s="293">
        <f t="shared" si="1"/>
        <v>7.35</v>
      </c>
    </row>
    <row r="42" spans="1:30">
      <c r="A42" s="283">
        <v>162</v>
      </c>
      <c r="B42" s="277" t="s">
        <v>74</v>
      </c>
      <c r="C42" s="277">
        <v>0</v>
      </c>
      <c r="D42" s="378">
        <v>0</v>
      </c>
      <c r="E42" s="277">
        <v>0</v>
      </c>
      <c r="F42" s="378">
        <v>0</v>
      </c>
      <c r="G42" s="277"/>
      <c r="H42" s="285">
        <v>4</v>
      </c>
      <c r="I42" s="194"/>
      <c r="J42" s="285"/>
      <c r="K42" s="284"/>
      <c r="L42" s="285"/>
      <c r="M42" s="277"/>
      <c r="N42" s="285">
        <v>1</v>
      </c>
      <c r="O42" s="286"/>
      <c r="P42" s="287"/>
      <c r="Q42" s="288"/>
      <c r="R42" s="285"/>
      <c r="S42" s="277"/>
      <c r="T42" s="287"/>
      <c r="U42" s="288"/>
      <c r="V42" s="398"/>
      <c r="W42" s="289"/>
      <c r="X42" s="290"/>
      <c r="Y42" s="291"/>
      <c r="Z42" s="292"/>
      <c r="AA42" s="289"/>
      <c r="AB42" s="290">
        <f t="shared" si="2"/>
        <v>2</v>
      </c>
      <c r="AC42" s="277">
        <f t="shared" si="0"/>
        <v>4</v>
      </c>
      <c r="AD42" s="293">
        <f t="shared" si="1"/>
        <v>0.83333333333333337</v>
      </c>
    </row>
    <row r="43" spans="1:30">
      <c r="A43" s="283">
        <v>165</v>
      </c>
      <c r="B43" s="277" t="s">
        <v>75</v>
      </c>
      <c r="C43" s="277">
        <v>78</v>
      </c>
      <c r="D43" s="378">
        <v>53</v>
      </c>
      <c r="E43" s="277">
        <v>90</v>
      </c>
      <c r="F43" s="378">
        <v>60</v>
      </c>
      <c r="G43" s="277">
        <v>58</v>
      </c>
      <c r="H43" s="285">
        <v>36</v>
      </c>
      <c r="I43" s="194">
        <v>76</v>
      </c>
      <c r="J43" s="285">
        <v>46</v>
      </c>
      <c r="K43" s="284">
        <v>71</v>
      </c>
      <c r="L43" s="285">
        <v>105</v>
      </c>
      <c r="M43" s="277">
        <v>29</v>
      </c>
      <c r="N43" s="285">
        <v>84</v>
      </c>
      <c r="O43" s="286">
        <v>38</v>
      </c>
      <c r="P43" s="287">
        <v>71</v>
      </c>
      <c r="Q43" s="288">
        <v>48</v>
      </c>
      <c r="R43" s="285">
        <v>33</v>
      </c>
      <c r="S43" s="277">
        <v>14</v>
      </c>
      <c r="T43" s="287">
        <v>31</v>
      </c>
      <c r="U43" s="288">
        <v>14</v>
      </c>
      <c r="V43" s="398"/>
      <c r="W43" s="289">
        <v>45</v>
      </c>
      <c r="X43" s="290">
        <v>28</v>
      </c>
      <c r="Y43" s="291">
        <v>35</v>
      </c>
      <c r="Z43" s="290">
        <v>42</v>
      </c>
      <c r="AA43" s="289">
        <v>14</v>
      </c>
      <c r="AB43" s="290">
        <f t="shared" si="2"/>
        <v>24</v>
      </c>
      <c r="AC43" s="277">
        <f t="shared" si="0"/>
        <v>105</v>
      </c>
      <c r="AD43" s="293">
        <f t="shared" si="1"/>
        <v>49.958333333333336</v>
      </c>
    </row>
    <row r="44" spans="1:30">
      <c r="A44" s="283">
        <v>166</v>
      </c>
      <c r="B44" s="277" t="s">
        <v>76</v>
      </c>
      <c r="C44" s="277">
        <v>0</v>
      </c>
      <c r="D44" s="378">
        <v>0</v>
      </c>
      <c r="E44" s="277">
        <v>0</v>
      </c>
      <c r="F44" s="378">
        <v>0</v>
      </c>
      <c r="G44" s="277">
        <v>2</v>
      </c>
      <c r="H44" s="285">
        <v>1</v>
      </c>
      <c r="I44" s="194"/>
      <c r="J44" s="285"/>
      <c r="K44" s="284"/>
      <c r="L44" s="285"/>
      <c r="M44" s="277"/>
      <c r="N44" s="285"/>
      <c r="O44" s="286"/>
      <c r="P44" s="287"/>
      <c r="Q44" s="288"/>
      <c r="R44" s="285">
        <v>2</v>
      </c>
      <c r="S44" s="277"/>
      <c r="T44" s="287"/>
      <c r="U44" s="288"/>
      <c r="V44" s="398"/>
      <c r="W44" s="289"/>
      <c r="X44" s="290"/>
      <c r="Y44" s="291">
        <v>1</v>
      </c>
      <c r="Z44" s="292"/>
      <c r="AA44" s="289"/>
      <c r="AB44" s="290">
        <f t="shared" si="2"/>
        <v>4</v>
      </c>
      <c r="AC44" s="277">
        <f t="shared" si="0"/>
        <v>2</v>
      </c>
      <c r="AD44" s="293">
        <f t="shared" si="1"/>
        <v>0.75</v>
      </c>
    </row>
    <row r="45" spans="1:30">
      <c r="A45" s="283">
        <v>170</v>
      </c>
      <c r="B45" s="277" t="s">
        <v>77</v>
      </c>
      <c r="C45" s="277">
        <v>1</v>
      </c>
      <c r="D45" s="378">
        <v>1</v>
      </c>
      <c r="E45" s="277">
        <v>1</v>
      </c>
      <c r="F45" s="378">
        <v>0</v>
      </c>
      <c r="G45" s="277">
        <v>1</v>
      </c>
      <c r="H45" s="285"/>
      <c r="I45" s="194">
        <v>2</v>
      </c>
      <c r="J45" s="285">
        <v>2</v>
      </c>
      <c r="K45" s="284">
        <v>1</v>
      </c>
      <c r="L45" s="285">
        <v>4</v>
      </c>
      <c r="M45" s="277">
        <v>4</v>
      </c>
      <c r="N45" s="285">
        <v>4</v>
      </c>
      <c r="O45" s="286"/>
      <c r="P45" s="287"/>
      <c r="Q45" s="288"/>
      <c r="R45" s="285">
        <v>3</v>
      </c>
      <c r="S45" s="277"/>
      <c r="T45" s="287">
        <v>5</v>
      </c>
      <c r="U45" s="288"/>
      <c r="V45" s="398"/>
      <c r="W45" s="289">
        <v>3</v>
      </c>
      <c r="X45" s="290">
        <v>20</v>
      </c>
      <c r="Y45" s="291">
        <v>2</v>
      </c>
      <c r="Z45" s="292"/>
      <c r="AA45" s="289">
        <v>3</v>
      </c>
      <c r="AB45" s="290">
        <f t="shared" si="2"/>
        <v>16</v>
      </c>
      <c r="AC45" s="277">
        <f t="shared" si="0"/>
        <v>20</v>
      </c>
      <c r="AD45" s="293">
        <f t="shared" si="1"/>
        <v>3.3529411764705883</v>
      </c>
    </row>
    <row r="46" spans="1:30">
      <c r="A46" s="283">
        <v>174</v>
      </c>
      <c r="B46" s="277" t="s">
        <v>78</v>
      </c>
      <c r="C46" s="277">
        <v>0</v>
      </c>
      <c r="D46" s="378">
        <v>0</v>
      </c>
      <c r="E46" s="277">
        <v>0</v>
      </c>
      <c r="F46" s="378">
        <v>0</v>
      </c>
      <c r="G46" s="277"/>
      <c r="H46" s="285"/>
      <c r="I46" s="194">
        <v>1</v>
      </c>
      <c r="J46" s="285"/>
      <c r="K46" s="284"/>
      <c r="L46" s="285"/>
      <c r="M46" s="277"/>
      <c r="N46" s="285"/>
      <c r="O46" s="286"/>
      <c r="P46" s="287"/>
      <c r="Q46" s="288"/>
      <c r="R46" s="285">
        <v>1</v>
      </c>
      <c r="S46" s="277">
        <v>16</v>
      </c>
      <c r="T46" s="287"/>
      <c r="U46" s="288">
        <v>16</v>
      </c>
      <c r="V46" s="398"/>
      <c r="W46" s="289"/>
      <c r="X46" s="290"/>
      <c r="Y46" s="291"/>
      <c r="Z46" s="292"/>
      <c r="AA46" s="289"/>
      <c r="AB46" s="290">
        <f t="shared" si="2"/>
        <v>4</v>
      </c>
      <c r="AC46" s="277">
        <f t="shared" si="0"/>
        <v>16</v>
      </c>
      <c r="AD46" s="293">
        <f t="shared" si="1"/>
        <v>4.25</v>
      </c>
    </row>
    <row r="47" spans="1:30">
      <c r="A47" s="283">
        <v>176</v>
      </c>
      <c r="B47" s="277" t="s">
        <v>79</v>
      </c>
      <c r="C47" s="277">
        <v>0</v>
      </c>
      <c r="D47" s="378">
        <v>0</v>
      </c>
      <c r="E47" s="277">
        <v>0</v>
      </c>
      <c r="F47" s="378">
        <v>0</v>
      </c>
      <c r="G47" s="277"/>
      <c r="H47" s="285"/>
      <c r="I47" s="194"/>
      <c r="J47" s="285"/>
      <c r="K47" s="284">
        <v>1</v>
      </c>
      <c r="L47" s="285"/>
      <c r="M47" s="277"/>
      <c r="N47" s="285"/>
      <c r="O47" s="286"/>
      <c r="P47" s="287">
        <v>1</v>
      </c>
      <c r="Q47" s="288"/>
      <c r="R47" s="285">
        <v>2</v>
      </c>
      <c r="S47" s="277"/>
      <c r="T47" s="287"/>
      <c r="U47" s="288"/>
      <c r="V47" s="398"/>
      <c r="W47" s="289">
        <v>2</v>
      </c>
      <c r="X47" s="290"/>
      <c r="Y47" s="291">
        <v>2</v>
      </c>
      <c r="Z47" s="292"/>
      <c r="AA47" s="289"/>
      <c r="AB47" s="290">
        <f t="shared" si="2"/>
        <v>5</v>
      </c>
      <c r="AC47" s="277">
        <f t="shared" si="0"/>
        <v>2</v>
      </c>
      <c r="AD47" s="293">
        <f t="shared" si="1"/>
        <v>0.88888888888888884</v>
      </c>
    </row>
    <row r="48" spans="1:30">
      <c r="A48" s="283">
        <v>177</v>
      </c>
      <c r="B48" s="277" t="s">
        <v>80</v>
      </c>
      <c r="C48" s="277">
        <v>0</v>
      </c>
      <c r="D48" s="378">
        <v>0</v>
      </c>
      <c r="E48" s="277">
        <v>0</v>
      </c>
      <c r="F48" s="378">
        <v>2</v>
      </c>
      <c r="G48" s="277">
        <v>2</v>
      </c>
      <c r="H48" s="285">
        <v>4</v>
      </c>
      <c r="I48" s="194">
        <v>1</v>
      </c>
      <c r="J48" s="285">
        <v>2</v>
      </c>
      <c r="K48" s="284">
        <v>2</v>
      </c>
      <c r="L48" s="285">
        <v>1</v>
      </c>
      <c r="M48" s="277"/>
      <c r="N48" s="285"/>
      <c r="O48" s="286"/>
      <c r="P48" s="287">
        <v>3</v>
      </c>
      <c r="Q48" s="288">
        <v>2</v>
      </c>
      <c r="R48" s="285">
        <v>1</v>
      </c>
      <c r="S48" s="277"/>
      <c r="T48" s="287">
        <v>1</v>
      </c>
      <c r="U48" s="288"/>
      <c r="V48" s="398"/>
      <c r="W48" s="289">
        <v>1</v>
      </c>
      <c r="X48" s="290"/>
      <c r="Y48" s="291">
        <v>3</v>
      </c>
      <c r="Z48" s="292"/>
      <c r="AA48" s="289"/>
      <c r="AB48" s="290">
        <f t="shared" si="2"/>
        <v>13</v>
      </c>
      <c r="AC48" s="277">
        <f t="shared" si="0"/>
        <v>4</v>
      </c>
      <c r="AD48" s="293">
        <f t="shared" si="1"/>
        <v>1.5625</v>
      </c>
    </row>
    <row r="49" spans="1:30">
      <c r="A49" s="283">
        <v>182</v>
      </c>
      <c r="B49" s="277" t="s">
        <v>81</v>
      </c>
      <c r="C49" s="277">
        <v>14</v>
      </c>
      <c r="D49" s="378">
        <v>73</v>
      </c>
      <c r="E49" s="277">
        <v>10</v>
      </c>
      <c r="F49" s="378">
        <v>95</v>
      </c>
      <c r="G49" s="277">
        <v>59</v>
      </c>
      <c r="H49" s="285">
        <v>1</v>
      </c>
      <c r="I49" s="194">
        <v>44</v>
      </c>
      <c r="J49" s="285">
        <v>78</v>
      </c>
      <c r="K49" s="284">
        <v>64</v>
      </c>
      <c r="L49" s="285">
        <v>112</v>
      </c>
      <c r="M49" s="277">
        <v>2</v>
      </c>
      <c r="N49" s="285">
        <v>129</v>
      </c>
      <c r="O49" s="286">
        <v>3</v>
      </c>
      <c r="P49" s="287">
        <v>25</v>
      </c>
      <c r="Q49" s="288">
        <v>6</v>
      </c>
      <c r="R49" s="285">
        <v>60</v>
      </c>
      <c r="S49" s="277">
        <v>82</v>
      </c>
      <c r="T49" s="287">
        <v>89</v>
      </c>
      <c r="U49" s="288">
        <v>82</v>
      </c>
      <c r="V49" s="398"/>
      <c r="W49" s="289">
        <v>179</v>
      </c>
      <c r="X49" s="290">
        <v>272</v>
      </c>
      <c r="Y49" s="291">
        <v>23</v>
      </c>
      <c r="Z49" s="290">
        <v>81</v>
      </c>
      <c r="AA49" s="289">
        <v>632</v>
      </c>
      <c r="AB49" s="290">
        <f t="shared" si="2"/>
        <v>24</v>
      </c>
      <c r="AC49" s="277">
        <f t="shared" si="0"/>
        <v>632</v>
      </c>
      <c r="AD49" s="293">
        <f t="shared" si="1"/>
        <v>92.291666666666671</v>
      </c>
    </row>
    <row r="50" spans="1:30">
      <c r="A50" s="283">
        <v>187</v>
      </c>
      <c r="B50" s="277" t="s">
        <v>82</v>
      </c>
      <c r="C50" s="277">
        <v>146</v>
      </c>
      <c r="D50" s="378">
        <v>95</v>
      </c>
      <c r="E50" s="277">
        <v>84</v>
      </c>
      <c r="F50" s="378">
        <v>95</v>
      </c>
      <c r="G50" s="277">
        <v>70</v>
      </c>
      <c r="H50" s="285">
        <v>38</v>
      </c>
      <c r="I50" s="194">
        <v>53</v>
      </c>
      <c r="J50" s="285">
        <v>85</v>
      </c>
      <c r="K50" s="284">
        <v>98</v>
      </c>
      <c r="L50" s="285">
        <v>95</v>
      </c>
      <c r="M50" s="277">
        <v>89</v>
      </c>
      <c r="N50" s="285">
        <v>42</v>
      </c>
      <c r="O50" s="286">
        <v>36</v>
      </c>
      <c r="P50" s="287">
        <v>55</v>
      </c>
      <c r="Q50" s="288">
        <v>15</v>
      </c>
      <c r="R50" s="285">
        <v>49</v>
      </c>
      <c r="S50" s="277">
        <v>21</v>
      </c>
      <c r="T50" s="287">
        <v>41</v>
      </c>
      <c r="U50" s="288">
        <v>21</v>
      </c>
      <c r="V50" s="398"/>
      <c r="W50" s="289">
        <v>80</v>
      </c>
      <c r="X50" s="290">
        <v>40</v>
      </c>
      <c r="Y50" s="291">
        <v>56</v>
      </c>
      <c r="Z50" s="290">
        <v>53</v>
      </c>
      <c r="AA50" s="289">
        <v>20</v>
      </c>
      <c r="AB50" s="290">
        <f t="shared" si="2"/>
        <v>24</v>
      </c>
      <c r="AC50" s="277">
        <f t="shared" si="0"/>
        <v>146</v>
      </c>
      <c r="AD50" s="293">
        <f t="shared" si="1"/>
        <v>61.541666666666664</v>
      </c>
    </row>
    <row r="51" spans="1:30">
      <c r="A51" s="283">
        <v>190</v>
      </c>
      <c r="B51" s="277" t="s">
        <v>83</v>
      </c>
      <c r="C51" s="277">
        <v>27</v>
      </c>
      <c r="D51" s="378">
        <v>11</v>
      </c>
      <c r="E51" s="277">
        <v>12</v>
      </c>
      <c r="F51" s="378">
        <v>18</v>
      </c>
      <c r="G51" s="277">
        <v>23</v>
      </c>
      <c r="H51" s="285">
        <v>13</v>
      </c>
      <c r="I51" s="194">
        <v>4</v>
      </c>
      <c r="J51" s="285">
        <v>7</v>
      </c>
      <c r="K51" s="284">
        <v>8</v>
      </c>
      <c r="L51" s="285">
        <v>5</v>
      </c>
      <c r="M51" s="277">
        <v>6</v>
      </c>
      <c r="N51" s="285">
        <v>2</v>
      </c>
      <c r="O51" s="286">
        <v>5</v>
      </c>
      <c r="P51" s="287">
        <v>8</v>
      </c>
      <c r="Q51" s="288">
        <v>3</v>
      </c>
      <c r="R51" s="285">
        <v>4</v>
      </c>
      <c r="S51" s="277">
        <v>1</v>
      </c>
      <c r="T51" s="287">
        <v>1</v>
      </c>
      <c r="U51" s="288">
        <v>1</v>
      </c>
      <c r="V51" s="398"/>
      <c r="W51" s="289">
        <v>2</v>
      </c>
      <c r="X51" s="290">
        <v>2</v>
      </c>
      <c r="Y51" s="291">
        <v>1</v>
      </c>
      <c r="Z51" s="290">
        <v>1</v>
      </c>
      <c r="AA51" s="289"/>
      <c r="AB51" s="290">
        <f t="shared" si="2"/>
        <v>23</v>
      </c>
      <c r="AC51" s="277">
        <f t="shared" si="0"/>
        <v>27</v>
      </c>
      <c r="AD51" s="293">
        <f t="shared" si="1"/>
        <v>7.1739130434782608</v>
      </c>
    </row>
    <row r="52" spans="1:30">
      <c r="A52" s="283">
        <v>196</v>
      </c>
      <c r="B52" s="277" t="s">
        <v>84</v>
      </c>
      <c r="C52" s="277">
        <v>12</v>
      </c>
      <c r="D52" s="378">
        <v>3</v>
      </c>
      <c r="E52" s="277">
        <v>8</v>
      </c>
      <c r="F52" s="378">
        <v>3</v>
      </c>
      <c r="G52" s="277">
        <v>5</v>
      </c>
      <c r="H52" s="285">
        <v>3</v>
      </c>
      <c r="I52" s="194">
        <v>2</v>
      </c>
      <c r="J52" s="285">
        <v>3</v>
      </c>
      <c r="K52" s="284">
        <v>1</v>
      </c>
      <c r="L52" s="285">
        <v>1</v>
      </c>
      <c r="M52" s="277">
        <v>2</v>
      </c>
      <c r="N52" s="285">
        <v>1</v>
      </c>
      <c r="O52" s="286">
        <v>1</v>
      </c>
      <c r="P52" s="287">
        <v>4</v>
      </c>
      <c r="Q52" s="288"/>
      <c r="R52" s="285">
        <v>2</v>
      </c>
      <c r="S52" s="277">
        <v>2</v>
      </c>
      <c r="T52" s="287">
        <v>2</v>
      </c>
      <c r="U52" s="288">
        <v>2</v>
      </c>
      <c r="V52" s="398"/>
      <c r="W52" s="289"/>
      <c r="X52" s="290"/>
      <c r="Y52" s="291"/>
      <c r="Z52" s="292"/>
      <c r="AA52" s="289"/>
      <c r="AB52" s="290">
        <f t="shared" si="2"/>
        <v>18</v>
      </c>
      <c r="AC52" s="277">
        <f t="shared" si="0"/>
        <v>12</v>
      </c>
      <c r="AD52" s="293">
        <f t="shared" si="1"/>
        <v>3.1666666666666665</v>
      </c>
    </row>
    <row r="53" spans="1:30">
      <c r="A53" s="283">
        <v>199</v>
      </c>
      <c r="B53" s="277" t="s">
        <v>85</v>
      </c>
      <c r="C53" s="277">
        <v>5</v>
      </c>
      <c r="D53" s="378">
        <v>2</v>
      </c>
      <c r="E53" s="277">
        <v>2</v>
      </c>
      <c r="F53" s="378">
        <v>2</v>
      </c>
      <c r="G53" s="277">
        <v>1</v>
      </c>
      <c r="H53" s="285">
        <v>2</v>
      </c>
      <c r="I53" s="194">
        <v>3</v>
      </c>
      <c r="J53" s="285">
        <v>2</v>
      </c>
      <c r="K53" s="284">
        <v>4</v>
      </c>
      <c r="L53" s="285">
        <v>5</v>
      </c>
      <c r="M53" s="277">
        <v>3</v>
      </c>
      <c r="N53" s="285">
        <v>2</v>
      </c>
      <c r="O53" s="286">
        <v>7</v>
      </c>
      <c r="P53" s="287"/>
      <c r="Q53" s="288">
        <v>1</v>
      </c>
      <c r="R53" s="285">
        <v>2</v>
      </c>
      <c r="S53" s="277">
        <v>1</v>
      </c>
      <c r="T53" s="287">
        <v>1</v>
      </c>
      <c r="U53" s="288">
        <v>1</v>
      </c>
      <c r="V53" s="398"/>
      <c r="W53" s="289">
        <v>4</v>
      </c>
      <c r="X53" s="290">
        <v>1</v>
      </c>
      <c r="Y53" s="291">
        <v>7</v>
      </c>
      <c r="Z53" s="290">
        <v>6</v>
      </c>
      <c r="AA53" s="289">
        <v>6</v>
      </c>
      <c r="AB53" s="290">
        <f t="shared" si="2"/>
        <v>23</v>
      </c>
      <c r="AC53" s="277">
        <f t="shared" si="0"/>
        <v>7</v>
      </c>
      <c r="AD53" s="293">
        <f t="shared" si="1"/>
        <v>3.0434782608695654</v>
      </c>
    </row>
    <row r="54" spans="1:30">
      <c r="A54" s="283">
        <v>200</v>
      </c>
      <c r="B54" s="277" t="s">
        <v>86</v>
      </c>
      <c r="C54" s="277">
        <v>1</v>
      </c>
      <c r="D54" s="378">
        <v>1</v>
      </c>
      <c r="E54" s="277">
        <v>5</v>
      </c>
      <c r="F54" s="378">
        <v>2</v>
      </c>
      <c r="G54" s="277">
        <v>1</v>
      </c>
      <c r="H54" s="285">
        <v>3</v>
      </c>
      <c r="I54" s="194">
        <v>1</v>
      </c>
      <c r="J54" s="285">
        <v>2</v>
      </c>
      <c r="K54" s="284"/>
      <c r="L54" s="285">
        <v>1</v>
      </c>
      <c r="M54" s="277">
        <v>2</v>
      </c>
      <c r="N54" s="285">
        <v>1</v>
      </c>
      <c r="O54" s="286">
        <v>2</v>
      </c>
      <c r="P54" s="287">
        <v>2</v>
      </c>
      <c r="Q54" s="288"/>
      <c r="R54" s="285">
        <v>3</v>
      </c>
      <c r="S54" s="277"/>
      <c r="T54" s="287"/>
      <c r="U54" s="288"/>
      <c r="V54" s="398"/>
      <c r="W54" s="289">
        <v>1</v>
      </c>
      <c r="X54" s="290">
        <v>3</v>
      </c>
      <c r="Y54" s="291">
        <v>1</v>
      </c>
      <c r="Z54" s="292"/>
      <c r="AA54" s="289">
        <v>1</v>
      </c>
      <c r="AB54" s="290">
        <f t="shared" si="2"/>
        <v>18</v>
      </c>
      <c r="AC54" s="277">
        <f t="shared" si="0"/>
        <v>5</v>
      </c>
      <c r="AD54" s="293">
        <f t="shared" si="1"/>
        <v>1.8333333333333333</v>
      </c>
    </row>
    <row r="55" spans="1:30">
      <c r="A55" s="283">
        <v>201</v>
      </c>
      <c r="B55" s="277" t="s">
        <v>87</v>
      </c>
      <c r="C55" s="277">
        <v>9</v>
      </c>
      <c r="D55" s="378">
        <v>6</v>
      </c>
      <c r="E55" s="277">
        <v>4</v>
      </c>
      <c r="F55" s="378">
        <v>8</v>
      </c>
      <c r="G55" s="277">
        <v>6</v>
      </c>
      <c r="H55" s="285">
        <v>5</v>
      </c>
      <c r="I55" s="194">
        <v>2</v>
      </c>
      <c r="J55" s="285">
        <v>4</v>
      </c>
      <c r="K55" s="284">
        <v>6</v>
      </c>
      <c r="L55" s="285">
        <v>5</v>
      </c>
      <c r="M55" s="277">
        <v>5</v>
      </c>
      <c r="N55" s="285">
        <v>3</v>
      </c>
      <c r="O55" s="286">
        <v>7</v>
      </c>
      <c r="P55" s="287">
        <v>5</v>
      </c>
      <c r="Q55" s="288"/>
      <c r="R55" s="285">
        <v>1</v>
      </c>
      <c r="S55" s="277">
        <v>3</v>
      </c>
      <c r="T55" s="287">
        <v>1</v>
      </c>
      <c r="U55" s="288">
        <v>3</v>
      </c>
      <c r="V55" s="398"/>
      <c r="W55" s="289">
        <v>2</v>
      </c>
      <c r="X55" s="290"/>
      <c r="Y55" s="291">
        <v>3</v>
      </c>
      <c r="Z55" s="290">
        <v>2</v>
      </c>
      <c r="AA55" s="289">
        <v>3</v>
      </c>
      <c r="AB55" s="290">
        <f t="shared" si="2"/>
        <v>22</v>
      </c>
      <c r="AC55" s="277">
        <f>MAX(C55:AA55)</f>
        <v>9</v>
      </c>
      <c r="AD55" s="293">
        <f>AVERAGE(C55:AA55)</f>
        <v>4.2272727272727275</v>
      </c>
    </row>
    <row r="56" spans="1:30">
      <c r="A56" s="283">
        <v>202</v>
      </c>
      <c r="B56" s="277" t="s">
        <v>88</v>
      </c>
      <c r="C56" s="277">
        <v>1</v>
      </c>
      <c r="D56" s="378">
        <v>0</v>
      </c>
      <c r="E56" s="277">
        <v>0</v>
      </c>
      <c r="F56" s="378">
        <v>0</v>
      </c>
      <c r="G56" s="277"/>
      <c r="H56" s="285">
        <v>1</v>
      </c>
      <c r="I56" s="194"/>
      <c r="J56" s="285"/>
      <c r="K56" s="284">
        <v>1</v>
      </c>
      <c r="L56" s="285"/>
      <c r="M56" s="277"/>
      <c r="N56" s="285">
        <v>1</v>
      </c>
      <c r="O56" s="286">
        <v>1</v>
      </c>
      <c r="P56" s="295"/>
      <c r="Q56" s="288">
        <v>1</v>
      </c>
      <c r="R56" s="285"/>
      <c r="S56" s="277"/>
      <c r="T56" s="287">
        <v>1</v>
      </c>
      <c r="U56" s="288"/>
      <c r="V56" s="398"/>
      <c r="W56" s="289"/>
      <c r="X56" s="290">
        <v>85</v>
      </c>
      <c r="Y56" s="291"/>
      <c r="Z56" s="292"/>
      <c r="AA56" s="289"/>
      <c r="AB56" s="290">
        <f t="shared" si="2"/>
        <v>8</v>
      </c>
      <c r="AC56" s="277">
        <f t="shared" si="0"/>
        <v>85</v>
      </c>
      <c r="AD56" s="293">
        <f t="shared" si="1"/>
        <v>8.3636363636363633</v>
      </c>
    </row>
    <row r="57" spans="1:30">
      <c r="A57" s="283">
        <v>209</v>
      </c>
      <c r="B57" s="277" t="s">
        <v>89</v>
      </c>
      <c r="C57" s="277">
        <v>0</v>
      </c>
      <c r="D57" s="378">
        <v>0</v>
      </c>
      <c r="E57" s="277">
        <v>0</v>
      </c>
      <c r="F57" s="378">
        <v>0</v>
      </c>
      <c r="G57" s="277"/>
      <c r="H57" s="285"/>
      <c r="I57" s="194"/>
      <c r="J57" s="285">
        <v>1</v>
      </c>
      <c r="K57" s="284"/>
      <c r="L57" s="285"/>
      <c r="M57" s="277">
        <v>1</v>
      </c>
      <c r="N57" s="285"/>
      <c r="O57" s="286"/>
      <c r="P57" s="295"/>
      <c r="Q57" s="288"/>
      <c r="R57" s="285"/>
      <c r="S57" s="277"/>
      <c r="T57" s="287"/>
      <c r="U57" s="288"/>
      <c r="V57" s="398"/>
      <c r="W57" s="289"/>
      <c r="X57" s="290"/>
      <c r="Y57" s="291"/>
      <c r="Z57" s="292"/>
      <c r="AA57" s="289"/>
      <c r="AB57" s="290">
        <f t="shared" si="2"/>
        <v>2</v>
      </c>
      <c r="AC57" s="277">
        <f t="shared" si="0"/>
        <v>1</v>
      </c>
      <c r="AD57" s="293">
        <f t="shared" si="1"/>
        <v>0.33333333333333331</v>
      </c>
    </row>
    <row r="58" spans="1:30">
      <c r="A58" s="283">
        <v>211</v>
      </c>
      <c r="B58" s="277" t="s">
        <v>90</v>
      </c>
      <c r="C58" s="277">
        <v>5</v>
      </c>
      <c r="D58" s="378">
        <v>7</v>
      </c>
      <c r="E58" s="277">
        <v>6</v>
      </c>
      <c r="F58" s="378">
        <v>2</v>
      </c>
      <c r="G58" s="277">
        <v>5</v>
      </c>
      <c r="H58" s="285">
        <v>1</v>
      </c>
      <c r="I58" s="194">
        <v>2</v>
      </c>
      <c r="J58" s="285">
        <v>5</v>
      </c>
      <c r="K58" s="284"/>
      <c r="L58" s="285">
        <v>1</v>
      </c>
      <c r="M58" s="277">
        <v>2</v>
      </c>
      <c r="N58" s="285"/>
      <c r="O58" s="286">
        <v>1</v>
      </c>
      <c r="P58" s="287">
        <v>2</v>
      </c>
      <c r="Q58" s="288">
        <v>1</v>
      </c>
      <c r="R58" s="285">
        <v>4</v>
      </c>
      <c r="S58" s="277">
        <v>1</v>
      </c>
      <c r="T58" s="287">
        <v>4</v>
      </c>
      <c r="U58" s="288">
        <v>1</v>
      </c>
      <c r="V58" s="398"/>
      <c r="W58" s="289">
        <v>3</v>
      </c>
      <c r="X58" s="290">
        <v>4</v>
      </c>
      <c r="Y58" s="291">
        <v>8</v>
      </c>
      <c r="Z58" s="290">
        <v>3</v>
      </c>
      <c r="AA58" s="289">
        <v>5</v>
      </c>
      <c r="AB58" s="290">
        <f t="shared" si="2"/>
        <v>22</v>
      </c>
      <c r="AC58" s="277">
        <f t="shared" si="0"/>
        <v>8</v>
      </c>
      <c r="AD58" s="293">
        <f t="shared" si="1"/>
        <v>3.3181818181818183</v>
      </c>
    </row>
    <row r="59" spans="1:30">
      <c r="A59" s="283">
        <v>214</v>
      </c>
      <c r="B59" s="277" t="s">
        <v>342</v>
      </c>
      <c r="C59" s="296">
        <f t="shared" ref="C59:U59" si="3">C261</f>
        <v>50</v>
      </c>
      <c r="D59" s="379">
        <f t="shared" si="3"/>
        <v>40</v>
      </c>
      <c r="E59" s="296">
        <f t="shared" si="3"/>
        <v>49</v>
      </c>
      <c r="F59" s="379">
        <f t="shared" si="3"/>
        <v>66</v>
      </c>
      <c r="G59" s="296">
        <f t="shared" si="3"/>
        <v>29</v>
      </c>
      <c r="H59" s="297">
        <f t="shared" si="3"/>
        <v>19</v>
      </c>
      <c r="I59" s="296">
        <f t="shared" si="3"/>
        <v>21</v>
      </c>
      <c r="J59" s="297">
        <f t="shared" si="3"/>
        <v>19</v>
      </c>
      <c r="K59" s="296">
        <f t="shared" si="3"/>
        <v>33</v>
      </c>
      <c r="L59" s="297">
        <f t="shared" si="3"/>
        <v>41</v>
      </c>
      <c r="M59" s="296">
        <f t="shared" si="3"/>
        <v>30</v>
      </c>
      <c r="N59" s="297">
        <f t="shared" si="3"/>
        <v>19</v>
      </c>
      <c r="O59" s="296">
        <f t="shared" si="3"/>
        <v>22</v>
      </c>
      <c r="P59" s="297">
        <f t="shared" si="3"/>
        <v>24</v>
      </c>
      <c r="Q59" s="296">
        <f t="shared" si="3"/>
        <v>12</v>
      </c>
      <c r="R59" s="298">
        <f t="shared" si="3"/>
        <v>17</v>
      </c>
      <c r="S59" s="277">
        <f t="shared" si="3"/>
        <v>12</v>
      </c>
      <c r="T59" s="298">
        <f t="shared" si="3"/>
        <v>15</v>
      </c>
      <c r="U59" s="299">
        <f t="shared" si="3"/>
        <v>12</v>
      </c>
      <c r="V59" s="398"/>
      <c r="W59" s="289">
        <f>W261</f>
        <v>28</v>
      </c>
      <c r="X59" s="290">
        <f>X261</f>
        <v>17</v>
      </c>
      <c r="Y59" s="291">
        <f>Y261</f>
        <v>25</v>
      </c>
      <c r="Z59" s="292">
        <f>Z259</f>
        <v>22</v>
      </c>
      <c r="AA59" s="289">
        <f>AA261</f>
        <v>7</v>
      </c>
      <c r="AB59" s="290">
        <f t="shared" si="2"/>
        <v>24</v>
      </c>
      <c r="AC59" s="277">
        <f t="shared" si="0"/>
        <v>66</v>
      </c>
      <c r="AD59" s="293">
        <f t="shared" si="1"/>
        <v>26.208333333333332</v>
      </c>
    </row>
    <row r="60" spans="1:30">
      <c r="A60" s="283">
        <v>215</v>
      </c>
      <c r="B60" s="277" t="s">
        <v>92</v>
      </c>
      <c r="C60" s="277">
        <v>0</v>
      </c>
      <c r="D60" s="378">
        <v>0</v>
      </c>
      <c r="E60" s="277">
        <v>0</v>
      </c>
      <c r="F60" s="378">
        <v>0</v>
      </c>
      <c r="G60" s="277"/>
      <c r="H60" s="285"/>
      <c r="I60" s="194">
        <v>1</v>
      </c>
      <c r="J60" s="285">
        <v>1</v>
      </c>
      <c r="K60" s="284"/>
      <c r="L60" s="285"/>
      <c r="M60" s="277"/>
      <c r="N60" s="285"/>
      <c r="O60" s="286"/>
      <c r="P60" s="287">
        <v>1</v>
      </c>
      <c r="Q60" s="288">
        <v>1</v>
      </c>
      <c r="R60" s="285"/>
      <c r="S60" s="277"/>
      <c r="T60" s="287"/>
      <c r="U60" s="288"/>
      <c r="V60" s="398"/>
      <c r="W60" s="289"/>
      <c r="X60" s="290">
        <v>1</v>
      </c>
      <c r="Y60" s="291"/>
      <c r="Z60" s="292"/>
      <c r="AA60" s="289"/>
      <c r="AB60" s="290">
        <f t="shared" si="2"/>
        <v>5</v>
      </c>
      <c r="AC60" s="277">
        <f t="shared" si="0"/>
        <v>1</v>
      </c>
      <c r="AD60" s="293">
        <f t="shared" si="1"/>
        <v>0.55555555555555558</v>
      </c>
    </row>
    <row r="61" spans="1:30">
      <c r="A61" s="283">
        <v>217</v>
      </c>
      <c r="B61" s="277" t="s">
        <v>93</v>
      </c>
      <c r="C61" s="277">
        <v>6</v>
      </c>
      <c r="D61" s="378">
        <v>10</v>
      </c>
      <c r="E61" s="277">
        <v>5</v>
      </c>
      <c r="F61" s="378">
        <v>12</v>
      </c>
      <c r="G61" s="277">
        <v>9</v>
      </c>
      <c r="H61" s="285">
        <v>6</v>
      </c>
      <c r="I61" s="194">
        <v>8</v>
      </c>
      <c r="J61" s="285">
        <v>5</v>
      </c>
      <c r="K61" s="284">
        <v>9</v>
      </c>
      <c r="L61" s="285">
        <v>12</v>
      </c>
      <c r="M61" s="277">
        <v>6</v>
      </c>
      <c r="N61" s="285">
        <v>4</v>
      </c>
      <c r="O61" s="286">
        <v>6</v>
      </c>
      <c r="P61" s="287">
        <v>6</v>
      </c>
      <c r="Q61" s="288">
        <v>2</v>
      </c>
      <c r="R61" s="285">
        <v>5</v>
      </c>
      <c r="S61" s="277">
        <v>3</v>
      </c>
      <c r="T61" s="287">
        <v>5</v>
      </c>
      <c r="U61" s="288">
        <v>3</v>
      </c>
      <c r="V61" s="398"/>
      <c r="W61" s="289">
        <v>20</v>
      </c>
      <c r="X61" s="290">
        <v>17</v>
      </c>
      <c r="Y61" s="291">
        <v>7</v>
      </c>
      <c r="Z61" s="290">
        <v>7</v>
      </c>
      <c r="AA61" s="289">
        <v>10</v>
      </c>
      <c r="AB61" s="290">
        <f t="shared" si="2"/>
        <v>24</v>
      </c>
      <c r="AC61" s="277">
        <f t="shared" si="0"/>
        <v>20</v>
      </c>
      <c r="AD61" s="293">
        <f t="shared" si="1"/>
        <v>7.625</v>
      </c>
    </row>
    <row r="62" spans="1:30">
      <c r="A62" s="283">
        <v>221</v>
      </c>
      <c r="B62" s="277" t="s">
        <v>94</v>
      </c>
      <c r="C62" s="277">
        <v>52</v>
      </c>
      <c r="D62" s="378">
        <v>44</v>
      </c>
      <c r="E62" s="277">
        <v>48</v>
      </c>
      <c r="F62" s="378">
        <v>85</v>
      </c>
      <c r="G62" s="277">
        <v>59</v>
      </c>
      <c r="H62" s="285">
        <v>27</v>
      </c>
      <c r="I62" s="194">
        <v>35</v>
      </c>
      <c r="J62" s="285">
        <v>32</v>
      </c>
      <c r="K62" s="284">
        <v>38</v>
      </c>
      <c r="L62" s="285">
        <v>32</v>
      </c>
      <c r="M62" s="277">
        <v>49</v>
      </c>
      <c r="N62" s="285">
        <v>24</v>
      </c>
      <c r="O62" s="286">
        <v>28</v>
      </c>
      <c r="P62" s="287">
        <v>36</v>
      </c>
      <c r="Q62" s="288">
        <v>23</v>
      </c>
      <c r="R62" s="285">
        <v>85</v>
      </c>
      <c r="S62" s="277">
        <v>28</v>
      </c>
      <c r="T62" s="287">
        <v>31</v>
      </c>
      <c r="U62" s="288">
        <v>28</v>
      </c>
      <c r="V62" s="398"/>
      <c r="W62" s="289">
        <v>63</v>
      </c>
      <c r="X62" s="290">
        <v>41</v>
      </c>
      <c r="Y62" s="291">
        <v>79</v>
      </c>
      <c r="Z62" s="290">
        <v>40</v>
      </c>
      <c r="AA62" s="289">
        <v>60</v>
      </c>
      <c r="AB62" s="290">
        <f t="shared" si="2"/>
        <v>24</v>
      </c>
      <c r="AC62" s="277">
        <f t="shared" si="0"/>
        <v>85</v>
      </c>
      <c r="AD62" s="293">
        <f t="shared" si="1"/>
        <v>44.458333333333336</v>
      </c>
    </row>
    <row r="63" spans="1:30">
      <c r="A63" s="283">
        <v>222</v>
      </c>
      <c r="B63" s="277" t="s">
        <v>95</v>
      </c>
      <c r="C63" s="277">
        <v>1</v>
      </c>
      <c r="D63" s="378">
        <v>0</v>
      </c>
      <c r="E63" s="277">
        <v>0</v>
      </c>
      <c r="F63" s="378">
        <v>0</v>
      </c>
      <c r="G63" s="277"/>
      <c r="H63" s="285"/>
      <c r="I63" s="194"/>
      <c r="J63" s="285">
        <v>1</v>
      </c>
      <c r="K63" s="284">
        <v>1</v>
      </c>
      <c r="L63" s="285"/>
      <c r="M63" s="277"/>
      <c r="N63" s="285"/>
      <c r="O63" s="286"/>
      <c r="P63" s="295"/>
      <c r="Q63" s="277"/>
      <c r="R63" s="285"/>
      <c r="S63" s="277"/>
      <c r="T63" s="287"/>
      <c r="U63" s="288"/>
      <c r="V63" s="398"/>
      <c r="W63" s="289"/>
      <c r="X63" s="290">
        <v>1</v>
      </c>
      <c r="Y63" s="291"/>
      <c r="Z63" s="292"/>
      <c r="AA63" s="289"/>
      <c r="AB63" s="290">
        <f t="shared" si="2"/>
        <v>4</v>
      </c>
      <c r="AC63" s="277">
        <f t="shared" si="0"/>
        <v>1</v>
      </c>
      <c r="AD63" s="293">
        <f t="shared" si="1"/>
        <v>0.5714285714285714</v>
      </c>
    </row>
    <row r="64" spans="1:30">
      <c r="A64" s="283">
        <v>226</v>
      </c>
      <c r="B64" s="277" t="s">
        <v>96</v>
      </c>
      <c r="C64" s="277">
        <v>3</v>
      </c>
      <c r="D64" s="378">
        <v>0</v>
      </c>
      <c r="E64" s="277">
        <v>4</v>
      </c>
      <c r="F64" s="378">
        <v>3</v>
      </c>
      <c r="G64" s="277">
        <v>2</v>
      </c>
      <c r="H64" s="285">
        <v>2</v>
      </c>
      <c r="I64" s="194">
        <v>3</v>
      </c>
      <c r="J64" s="285">
        <v>2</v>
      </c>
      <c r="K64" s="284">
        <v>1</v>
      </c>
      <c r="L64" s="285">
        <v>3</v>
      </c>
      <c r="M64" s="277"/>
      <c r="N64" s="285">
        <v>1</v>
      </c>
      <c r="O64" s="286"/>
      <c r="P64" s="287">
        <v>1</v>
      </c>
      <c r="Q64" s="288"/>
      <c r="R64" s="285">
        <v>2</v>
      </c>
      <c r="S64" s="277">
        <v>4</v>
      </c>
      <c r="T64" s="287"/>
      <c r="U64" s="288">
        <v>4</v>
      </c>
      <c r="V64" s="398"/>
      <c r="W64" s="289">
        <v>1</v>
      </c>
      <c r="X64" s="290">
        <v>5</v>
      </c>
      <c r="Y64" s="291">
        <v>3</v>
      </c>
      <c r="Z64" s="290">
        <v>1</v>
      </c>
      <c r="AA64" s="289">
        <v>1</v>
      </c>
      <c r="AB64" s="290">
        <f t="shared" si="2"/>
        <v>19</v>
      </c>
      <c r="AC64" s="277">
        <f t="shared" si="0"/>
        <v>5</v>
      </c>
      <c r="AD64" s="293">
        <f t="shared" si="1"/>
        <v>2.2999999999999998</v>
      </c>
    </row>
    <row r="65" spans="1:30">
      <c r="A65" s="283">
        <v>227</v>
      </c>
      <c r="B65" s="277" t="s">
        <v>97</v>
      </c>
      <c r="C65" s="277">
        <v>2</v>
      </c>
      <c r="D65" s="378">
        <v>0</v>
      </c>
      <c r="E65" s="277">
        <v>1</v>
      </c>
      <c r="F65" s="378">
        <v>1</v>
      </c>
      <c r="G65" s="277"/>
      <c r="H65" s="285"/>
      <c r="I65" s="194">
        <v>3</v>
      </c>
      <c r="J65" s="285"/>
      <c r="K65" s="284">
        <v>1</v>
      </c>
      <c r="L65" s="285"/>
      <c r="M65" s="277"/>
      <c r="N65" s="285"/>
      <c r="O65" s="286"/>
      <c r="P65" s="287">
        <v>1</v>
      </c>
      <c r="Q65" s="288">
        <v>2</v>
      </c>
      <c r="R65" s="285"/>
      <c r="S65" s="277">
        <v>2</v>
      </c>
      <c r="T65" s="287"/>
      <c r="U65" s="288">
        <v>2</v>
      </c>
      <c r="V65" s="398"/>
      <c r="W65" s="289">
        <v>1</v>
      </c>
      <c r="X65" s="290"/>
      <c r="Y65" s="291">
        <v>1</v>
      </c>
      <c r="Z65" s="290">
        <v>4</v>
      </c>
      <c r="AA65" s="289"/>
      <c r="AB65" s="290">
        <f t="shared" si="2"/>
        <v>12</v>
      </c>
      <c r="AC65" s="277">
        <f t="shared" si="0"/>
        <v>4</v>
      </c>
      <c r="AD65" s="293">
        <f t="shared" si="1"/>
        <v>1.6153846153846154</v>
      </c>
    </row>
    <row r="66" spans="1:30">
      <c r="A66" s="283">
        <v>233</v>
      </c>
      <c r="B66" s="277" t="s">
        <v>98</v>
      </c>
      <c r="C66" s="277">
        <v>1</v>
      </c>
      <c r="D66" s="378">
        <v>1</v>
      </c>
      <c r="E66" s="277">
        <v>1</v>
      </c>
      <c r="F66" s="378">
        <v>1</v>
      </c>
      <c r="G66" s="277">
        <v>1</v>
      </c>
      <c r="H66" s="285">
        <v>1</v>
      </c>
      <c r="I66" s="194"/>
      <c r="J66" s="285"/>
      <c r="K66" s="284">
        <v>3</v>
      </c>
      <c r="L66" s="285"/>
      <c r="M66" s="277">
        <v>1</v>
      </c>
      <c r="N66" s="285">
        <v>8</v>
      </c>
      <c r="O66" s="286">
        <v>8</v>
      </c>
      <c r="P66" s="287">
        <v>6</v>
      </c>
      <c r="Q66" s="288">
        <v>7</v>
      </c>
      <c r="R66" s="285">
        <v>2</v>
      </c>
      <c r="S66" s="277">
        <v>5</v>
      </c>
      <c r="T66" s="287"/>
      <c r="U66" s="288">
        <v>5</v>
      </c>
      <c r="V66" s="398"/>
      <c r="W66" s="289">
        <v>3</v>
      </c>
      <c r="X66" s="290"/>
      <c r="Y66" s="291">
        <v>4</v>
      </c>
      <c r="Z66" s="290">
        <v>4</v>
      </c>
      <c r="AA66" s="289">
        <v>1</v>
      </c>
      <c r="AB66" s="290">
        <f t="shared" si="2"/>
        <v>19</v>
      </c>
      <c r="AC66" s="277">
        <f t="shared" si="0"/>
        <v>8</v>
      </c>
      <c r="AD66" s="293">
        <f t="shared" si="1"/>
        <v>3.3157894736842106</v>
      </c>
    </row>
    <row r="67" spans="1:30">
      <c r="A67" s="283">
        <v>234</v>
      </c>
      <c r="B67" s="277" t="s">
        <v>99</v>
      </c>
      <c r="C67" s="277">
        <v>0</v>
      </c>
      <c r="D67" s="378">
        <v>0</v>
      </c>
      <c r="E67" s="277">
        <v>2</v>
      </c>
      <c r="F67" s="378">
        <v>2</v>
      </c>
      <c r="G67" s="277">
        <v>1</v>
      </c>
      <c r="H67" s="285">
        <v>1</v>
      </c>
      <c r="I67" s="194">
        <v>1</v>
      </c>
      <c r="J67" s="285"/>
      <c r="K67" s="284">
        <v>3</v>
      </c>
      <c r="L67" s="285">
        <v>2</v>
      </c>
      <c r="M67" s="277">
        <v>2</v>
      </c>
      <c r="N67" s="285">
        <v>5</v>
      </c>
      <c r="O67" s="286">
        <v>6</v>
      </c>
      <c r="P67" s="287">
        <v>3</v>
      </c>
      <c r="Q67" s="288">
        <v>6</v>
      </c>
      <c r="R67" s="285">
        <v>4</v>
      </c>
      <c r="S67" s="277">
        <v>2</v>
      </c>
      <c r="T67" s="287">
        <v>4</v>
      </c>
      <c r="U67" s="288">
        <v>2</v>
      </c>
      <c r="V67" s="398"/>
      <c r="W67" s="289">
        <v>3</v>
      </c>
      <c r="X67" s="290">
        <v>5</v>
      </c>
      <c r="Y67" s="291">
        <v>5</v>
      </c>
      <c r="Z67" s="290">
        <v>4</v>
      </c>
      <c r="AA67" s="289">
        <v>1</v>
      </c>
      <c r="AB67" s="290">
        <f t="shared" si="2"/>
        <v>21</v>
      </c>
      <c r="AC67" s="277">
        <f t="shared" si="0"/>
        <v>6</v>
      </c>
      <c r="AD67" s="293">
        <f t="shared" si="1"/>
        <v>2.7826086956521738</v>
      </c>
    </row>
    <row r="68" spans="1:30">
      <c r="A68" s="283">
        <v>240</v>
      </c>
      <c r="B68" s="277" t="s">
        <v>100</v>
      </c>
      <c r="C68" s="277">
        <v>97</v>
      </c>
      <c r="D68" s="378">
        <v>73</v>
      </c>
      <c r="E68" s="277">
        <v>166</v>
      </c>
      <c r="F68" s="378">
        <v>53</v>
      </c>
      <c r="G68" s="277">
        <v>157</v>
      </c>
      <c r="H68" s="285">
        <v>122</v>
      </c>
      <c r="I68" s="194">
        <v>42</v>
      </c>
      <c r="J68" s="285">
        <v>24</v>
      </c>
      <c r="K68" s="284">
        <v>122</v>
      </c>
      <c r="L68" s="285">
        <v>139</v>
      </c>
      <c r="M68" s="277">
        <v>151</v>
      </c>
      <c r="N68" s="285">
        <v>92</v>
      </c>
      <c r="O68" s="286">
        <v>62</v>
      </c>
      <c r="P68" s="287">
        <v>32</v>
      </c>
      <c r="Q68" s="288">
        <v>149</v>
      </c>
      <c r="R68" s="285">
        <v>50</v>
      </c>
      <c r="S68" s="277">
        <v>39</v>
      </c>
      <c r="T68" s="287">
        <v>41</v>
      </c>
      <c r="U68" s="288">
        <v>39</v>
      </c>
      <c r="V68" s="398"/>
      <c r="W68" s="289">
        <v>108</v>
      </c>
      <c r="X68" s="290">
        <v>59</v>
      </c>
      <c r="Y68" s="291">
        <v>157</v>
      </c>
      <c r="Z68" s="290">
        <v>58</v>
      </c>
      <c r="AA68" s="289">
        <v>59</v>
      </c>
      <c r="AB68" s="290">
        <f t="shared" si="2"/>
        <v>24</v>
      </c>
      <c r="AC68" s="277">
        <f t="shared" ref="AC68:AC105" si="4">MAX(C68:AA68)</f>
        <v>166</v>
      </c>
      <c r="AD68" s="293">
        <f t="shared" ref="AD68:AD105" si="5">AVERAGE(C68:AA68)</f>
        <v>87.125</v>
      </c>
    </row>
    <row r="69" spans="1:30">
      <c r="A69" s="283">
        <v>242</v>
      </c>
      <c r="B69" s="277" t="s">
        <v>101</v>
      </c>
      <c r="C69" s="277">
        <v>4</v>
      </c>
      <c r="D69" s="378">
        <v>4</v>
      </c>
      <c r="E69" s="277">
        <v>3</v>
      </c>
      <c r="F69" s="378">
        <v>5</v>
      </c>
      <c r="G69" s="277">
        <v>17</v>
      </c>
      <c r="H69" s="285">
        <v>2</v>
      </c>
      <c r="I69" s="194">
        <v>2</v>
      </c>
      <c r="J69" s="285" t="s">
        <v>341</v>
      </c>
      <c r="K69" s="284">
        <v>1</v>
      </c>
      <c r="L69" s="285">
        <v>1</v>
      </c>
      <c r="M69" s="277">
        <v>3</v>
      </c>
      <c r="N69" s="285">
        <v>45</v>
      </c>
      <c r="O69" s="286"/>
      <c r="P69" s="287"/>
      <c r="Q69" s="288">
        <v>6</v>
      </c>
      <c r="R69" s="285"/>
      <c r="S69" s="277">
        <v>3</v>
      </c>
      <c r="T69" s="287">
        <v>5</v>
      </c>
      <c r="U69" s="288">
        <v>3</v>
      </c>
      <c r="V69" s="398"/>
      <c r="W69" s="289">
        <v>2</v>
      </c>
      <c r="X69" s="290">
        <v>7</v>
      </c>
      <c r="Y69" s="291">
        <v>1</v>
      </c>
      <c r="Z69" s="290">
        <v>4</v>
      </c>
      <c r="AA69" s="289">
        <v>2</v>
      </c>
      <c r="AB69" s="290">
        <f t="shared" ref="AB69:AB83" si="6">COUNTIF(W69:AA69,"&gt;0")+COUNTIF(C69:U69,"&gt;0")</f>
        <v>20</v>
      </c>
      <c r="AC69" s="277">
        <f t="shared" si="4"/>
        <v>45</v>
      </c>
      <c r="AD69" s="293">
        <f t="shared" si="5"/>
        <v>6</v>
      </c>
    </row>
    <row r="70" spans="1:30">
      <c r="A70" s="283">
        <v>254</v>
      </c>
      <c r="B70" s="277" t="s">
        <v>102</v>
      </c>
      <c r="C70" s="277">
        <v>0</v>
      </c>
      <c r="D70" s="378">
        <v>0</v>
      </c>
      <c r="E70" s="277">
        <v>0</v>
      </c>
      <c r="F70" s="378">
        <v>0</v>
      </c>
      <c r="G70" s="277"/>
      <c r="H70" s="285"/>
      <c r="I70" s="194"/>
      <c r="J70" s="285"/>
      <c r="K70" s="284"/>
      <c r="L70" s="285"/>
      <c r="M70" s="277"/>
      <c r="N70" s="285"/>
      <c r="O70" s="286"/>
      <c r="P70" s="295"/>
      <c r="Q70" s="277"/>
      <c r="R70" s="285"/>
      <c r="S70" s="277"/>
      <c r="T70" s="287"/>
      <c r="U70" s="288"/>
      <c r="V70" s="398"/>
      <c r="W70" s="289"/>
      <c r="X70" s="290"/>
      <c r="Y70" s="291"/>
      <c r="Z70" s="292"/>
      <c r="AA70" s="289"/>
      <c r="AB70" s="290">
        <f t="shared" si="6"/>
        <v>0</v>
      </c>
      <c r="AC70" s="277">
        <f t="shared" si="4"/>
        <v>0</v>
      </c>
      <c r="AD70" s="293">
        <f t="shared" si="5"/>
        <v>0</v>
      </c>
    </row>
    <row r="71" spans="1:30">
      <c r="A71" s="283">
        <v>257</v>
      </c>
      <c r="B71" s="277" t="s">
        <v>103</v>
      </c>
      <c r="C71" s="277">
        <v>0</v>
      </c>
      <c r="D71" s="378">
        <v>0</v>
      </c>
      <c r="E71" s="277">
        <v>0</v>
      </c>
      <c r="F71" s="378">
        <v>0</v>
      </c>
      <c r="G71" s="277">
        <v>5</v>
      </c>
      <c r="H71" s="285"/>
      <c r="I71" s="194"/>
      <c r="J71" s="285"/>
      <c r="K71" s="284">
        <v>1</v>
      </c>
      <c r="L71" s="285"/>
      <c r="M71" s="277"/>
      <c r="N71" s="285"/>
      <c r="O71" s="286"/>
      <c r="P71" s="287"/>
      <c r="Q71" s="288"/>
      <c r="R71" s="285">
        <v>1</v>
      </c>
      <c r="S71" s="277">
        <v>1</v>
      </c>
      <c r="T71" s="287"/>
      <c r="U71" s="288">
        <v>1</v>
      </c>
      <c r="V71" s="398"/>
      <c r="W71" s="289"/>
      <c r="X71" s="290"/>
      <c r="Y71" s="291"/>
      <c r="Z71" s="292"/>
      <c r="AA71" s="289"/>
      <c r="AB71" s="290">
        <f t="shared" si="6"/>
        <v>5</v>
      </c>
      <c r="AC71" s="277">
        <f t="shared" si="4"/>
        <v>5</v>
      </c>
      <c r="AD71" s="293">
        <f t="shared" si="5"/>
        <v>1</v>
      </c>
    </row>
    <row r="72" spans="1:30">
      <c r="A72" s="283">
        <v>260</v>
      </c>
      <c r="B72" s="277" t="s">
        <v>104</v>
      </c>
      <c r="C72" s="277">
        <v>33</v>
      </c>
      <c r="D72" s="378">
        <v>20</v>
      </c>
      <c r="E72" s="277">
        <v>40</v>
      </c>
      <c r="F72" s="378">
        <v>69</v>
      </c>
      <c r="G72" s="277">
        <v>37</v>
      </c>
      <c r="H72" s="285">
        <v>18</v>
      </c>
      <c r="I72" s="194">
        <v>28</v>
      </c>
      <c r="J72" s="285">
        <v>31</v>
      </c>
      <c r="K72" s="284">
        <v>39</v>
      </c>
      <c r="L72" s="285">
        <v>42</v>
      </c>
      <c r="M72" s="277">
        <v>44</v>
      </c>
      <c r="N72" s="285">
        <v>26</v>
      </c>
      <c r="O72" s="286">
        <v>32</v>
      </c>
      <c r="P72" s="287">
        <v>45</v>
      </c>
      <c r="Q72" s="288">
        <v>63</v>
      </c>
      <c r="R72" s="285">
        <v>38</v>
      </c>
      <c r="S72" s="277">
        <v>23</v>
      </c>
      <c r="T72" s="287">
        <v>33</v>
      </c>
      <c r="U72" s="288">
        <v>23</v>
      </c>
      <c r="V72" s="398"/>
      <c r="W72" s="289">
        <v>121</v>
      </c>
      <c r="X72" s="290">
        <v>59</v>
      </c>
      <c r="Y72" s="291">
        <v>87</v>
      </c>
      <c r="Z72" s="290">
        <v>95</v>
      </c>
      <c r="AA72" s="289">
        <v>27</v>
      </c>
      <c r="AB72" s="290">
        <f t="shared" si="6"/>
        <v>24</v>
      </c>
      <c r="AC72" s="277">
        <f t="shared" si="4"/>
        <v>121</v>
      </c>
      <c r="AD72" s="293">
        <f t="shared" si="5"/>
        <v>44.708333333333336</v>
      </c>
    </row>
    <row r="73" spans="1:30">
      <c r="A73" s="283">
        <v>267</v>
      </c>
      <c r="B73" s="277" t="s">
        <v>105</v>
      </c>
      <c r="C73" s="277">
        <v>0</v>
      </c>
      <c r="D73" s="378">
        <v>0</v>
      </c>
      <c r="E73" s="277">
        <v>0</v>
      </c>
      <c r="F73" s="378">
        <v>1</v>
      </c>
      <c r="G73" s="277">
        <v>2</v>
      </c>
      <c r="H73" s="285">
        <v>1</v>
      </c>
      <c r="I73" s="194">
        <v>2</v>
      </c>
      <c r="J73" s="285">
        <v>4</v>
      </c>
      <c r="K73" s="284">
        <v>1</v>
      </c>
      <c r="L73" s="285"/>
      <c r="M73" s="277">
        <v>7</v>
      </c>
      <c r="N73" s="285"/>
      <c r="O73" s="286"/>
      <c r="P73" s="287">
        <v>1</v>
      </c>
      <c r="Q73" s="288"/>
      <c r="R73" s="285">
        <v>1</v>
      </c>
      <c r="S73" s="277"/>
      <c r="T73" s="287">
        <v>1</v>
      </c>
      <c r="U73" s="288"/>
      <c r="V73" s="398"/>
      <c r="W73" s="289"/>
      <c r="X73" s="290">
        <v>1</v>
      </c>
      <c r="Y73" s="291">
        <v>7</v>
      </c>
      <c r="Z73" s="292"/>
      <c r="AA73" s="289"/>
      <c r="AB73" s="290">
        <f t="shared" si="6"/>
        <v>12</v>
      </c>
      <c r="AC73" s="277">
        <f t="shared" si="4"/>
        <v>7</v>
      </c>
      <c r="AD73" s="293">
        <f t="shared" si="5"/>
        <v>1.9333333333333333</v>
      </c>
    </row>
    <row r="74" spans="1:30">
      <c r="A74" s="283">
        <v>268</v>
      </c>
      <c r="B74" s="277" t="s">
        <v>106</v>
      </c>
      <c r="C74" s="277">
        <v>3</v>
      </c>
      <c r="D74" s="378">
        <v>3</v>
      </c>
      <c r="E74" s="277">
        <v>6</v>
      </c>
      <c r="F74" s="378">
        <v>7</v>
      </c>
      <c r="G74" s="277">
        <v>3</v>
      </c>
      <c r="H74" s="285">
        <v>7</v>
      </c>
      <c r="I74" s="194">
        <v>13</v>
      </c>
      <c r="J74" s="285">
        <v>9</v>
      </c>
      <c r="K74" s="284">
        <v>16</v>
      </c>
      <c r="L74" s="285">
        <v>1</v>
      </c>
      <c r="M74" s="277">
        <v>9</v>
      </c>
      <c r="N74" s="285"/>
      <c r="O74" s="286"/>
      <c r="P74" s="287">
        <v>9</v>
      </c>
      <c r="Q74" s="288">
        <v>60</v>
      </c>
      <c r="R74" s="285">
        <v>19</v>
      </c>
      <c r="S74" s="277">
        <v>21</v>
      </c>
      <c r="T74" s="287">
        <v>15</v>
      </c>
      <c r="U74" s="288">
        <v>21</v>
      </c>
      <c r="V74" s="398"/>
      <c r="W74" s="289">
        <v>2</v>
      </c>
      <c r="X74" s="290">
        <v>8</v>
      </c>
      <c r="Y74" s="291">
        <v>6</v>
      </c>
      <c r="Z74" s="290">
        <v>0</v>
      </c>
      <c r="AA74" s="289">
        <v>6</v>
      </c>
      <c r="AB74" s="290">
        <f t="shared" si="6"/>
        <v>21</v>
      </c>
      <c r="AC74" s="277">
        <f t="shared" si="4"/>
        <v>60</v>
      </c>
      <c r="AD74" s="293">
        <f t="shared" si="5"/>
        <v>11.090909090909092</v>
      </c>
    </row>
    <row r="75" spans="1:30">
      <c r="A75" s="283">
        <v>272</v>
      </c>
      <c r="B75" s="277" t="s">
        <v>107</v>
      </c>
      <c r="C75" s="277">
        <v>22</v>
      </c>
      <c r="D75" s="378">
        <v>4</v>
      </c>
      <c r="E75" s="277">
        <v>21</v>
      </c>
      <c r="F75" s="378">
        <v>21</v>
      </c>
      <c r="G75" s="277">
        <v>9</v>
      </c>
      <c r="H75" s="285">
        <v>9</v>
      </c>
      <c r="I75" s="194">
        <v>26</v>
      </c>
      <c r="J75" s="285">
        <v>11</v>
      </c>
      <c r="K75" s="284">
        <v>30</v>
      </c>
      <c r="L75" s="285">
        <v>28</v>
      </c>
      <c r="M75" s="277">
        <v>11</v>
      </c>
      <c r="N75" s="285">
        <v>8</v>
      </c>
      <c r="O75" s="286">
        <v>14</v>
      </c>
      <c r="P75" s="287">
        <v>5</v>
      </c>
      <c r="Q75" s="288">
        <v>5</v>
      </c>
      <c r="R75" s="285">
        <v>16</v>
      </c>
      <c r="S75" s="277">
        <v>12</v>
      </c>
      <c r="T75" s="287">
        <v>20</v>
      </c>
      <c r="U75" s="288">
        <v>12</v>
      </c>
      <c r="V75" s="398"/>
      <c r="W75" s="289">
        <v>11</v>
      </c>
      <c r="X75" s="290">
        <v>15</v>
      </c>
      <c r="Y75" s="291">
        <v>27</v>
      </c>
      <c r="Z75" s="290">
        <v>8</v>
      </c>
      <c r="AA75" s="289">
        <v>2</v>
      </c>
      <c r="AB75" s="290">
        <f t="shared" si="6"/>
        <v>24</v>
      </c>
      <c r="AC75" s="277">
        <f t="shared" si="4"/>
        <v>30</v>
      </c>
      <c r="AD75" s="293">
        <f t="shared" si="5"/>
        <v>14.458333333333334</v>
      </c>
    </row>
    <row r="76" spans="1:30">
      <c r="A76" s="283">
        <v>274</v>
      </c>
      <c r="B76" s="277" t="s">
        <v>108</v>
      </c>
      <c r="C76" s="277">
        <v>0</v>
      </c>
      <c r="D76" s="378">
        <v>0</v>
      </c>
      <c r="E76" s="277">
        <v>0</v>
      </c>
      <c r="F76" s="378">
        <v>0</v>
      </c>
      <c r="G76" s="277"/>
      <c r="H76" s="285"/>
      <c r="I76" s="194"/>
      <c r="J76" s="285"/>
      <c r="K76" s="284"/>
      <c r="L76" s="285">
        <v>1</v>
      </c>
      <c r="M76" s="277"/>
      <c r="N76" s="285"/>
      <c r="O76" s="286"/>
      <c r="P76" s="287"/>
      <c r="Q76" s="288"/>
      <c r="R76" s="285">
        <v>1</v>
      </c>
      <c r="S76" s="277"/>
      <c r="T76" s="287"/>
      <c r="U76" s="288"/>
      <c r="V76" s="398"/>
      <c r="W76" s="289"/>
      <c r="X76" s="290"/>
      <c r="Y76" s="291"/>
      <c r="Z76" s="292"/>
      <c r="AA76" s="289"/>
      <c r="AB76" s="290">
        <f t="shared" si="6"/>
        <v>2</v>
      </c>
      <c r="AC76" s="277">
        <f t="shared" si="4"/>
        <v>1</v>
      </c>
      <c r="AD76" s="293">
        <f t="shared" si="5"/>
        <v>0.33333333333333331</v>
      </c>
    </row>
    <row r="77" spans="1:30">
      <c r="A77" s="283">
        <v>278</v>
      </c>
      <c r="B77" s="277" t="s">
        <v>109</v>
      </c>
      <c r="C77" s="277">
        <v>0</v>
      </c>
      <c r="D77" s="378">
        <v>0</v>
      </c>
      <c r="E77" s="277">
        <v>0</v>
      </c>
      <c r="F77" s="378">
        <v>0</v>
      </c>
      <c r="G77" s="277"/>
      <c r="H77" s="285"/>
      <c r="I77" s="194"/>
      <c r="J77" s="285">
        <v>1</v>
      </c>
      <c r="K77" s="284"/>
      <c r="L77" s="285"/>
      <c r="M77" s="277"/>
      <c r="N77" s="285">
        <v>1</v>
      </c>
      <c r="O77" s="286"/>
      <c r="P77" s="287"/>
      <c r="Q77" s="288"/>
      <c r="R77" s="285">
        <v>1</v>
      </c>
      <c r="S77" s="277"/>
      <c r="T77" s="287"/>
      <c r="U77" s="288"/>
      <c r="V77" s="398"/>
      <c r="W77" s="289"/>
      <c r="X77" s="290"/>
      <c r="Y77" s="291"/>
      <c r="Z77" s="292"/>
      <c r="AA77" s="289"/>
      <c r="AB77" s="290">
        <f t="shared" si="6"/>
        <v>3</v>
      </c>
      <c r="AC77" s="277">
        <f t="shared" si="4"/>
        <v>1</v>
      </c>
      <c r="AD77" s="293">
        <f t="shared" si="5"/>
        <v>0.42857142857142855</v>
      </c>
    </row>
    <row r="78" spans="1:30">
      <c r="A78" s="283">
        <v>280</v>
      </c>
      <c r="B78" s="277" t="s">
        <v>110</v>
      </c>
      <c r="C78" s="277">
        <v>1</v>
      </c>
      <c r="D78" s="378">
        <v>0</v>
      </c>
      <c r="E78" s="277">
        <v>53</v>
      </c>
      <c r="F78" s="378">
        <v>0</v>
      </c>
      <c r="G78" s="277">
        <v>1</v>
      </c>
      <c r="H78" s="285"/>
      <c r="I78" s="194"/>
      <c r="J78" s="285"/>
      <c r="K78" s="284">
        <v>2</v>
      </c>
      <c r="L78" s="285">
        <v>7</v>
      </c>
      <c r="M78" s="277"/>
      <c r="N78" s="285"/>
      <c r="O78" s="286"/>
      <c r="P78" s="287"/>
      <c r="Q78" s="288"/>
      <c r="R78" s="285">
        <v>1</v>
      </c>
      <c r="S78" s="277"/>
      <c r="T78" s="287">
        <v>1</v>
      </c>
      <c r="U78" s="288"/>
      <c r="V78" s="398"/>
      <c r="W78" s="289"/>
      <c r="X78" s="290">
        <v>1</v>
      </c>
      <c r="Y78" s="291"/>
      <c r="Z78" s="292"/>
      <c r="AA78" s="289">
        <v>2</v>
      </c>
      <c r="AB78" s="290">
        <f t="shared" si="6"/>
        <v>9</v>
      </c>
      <c r="AC78" s="277">
        <f t="shared" si="4"/>
        <v>53</v>
      </c>
      <c r="AD78" s="293">
        <f t="shared" si="5"/>
        <v>6.2727272727272725</v>
      </c>
    </row>
    <row r="79" spans="1:30">
      <c r="A79" s="283">
        <v>281</v>
      </c>
      <c r="B79" s="277" t="s">
        <v>111</v>
      </c>
      <c r="C79" s="277">
        <v>0</v>
      </c>
      <c r="D79" s="378">
        <v>0</v>
      </c>
      <c r="E79" s="277">
        <v>0</v>
      </c>
      <c r="F79" s="378">
        <v>0</v>
      </c>
      <c r="G79" s="277"/>
      <c r="H79" s="285"/>
      <c r="I79" s="194"/>
      <c r="J79" s="285"/>
      <c r="K79" s="284">
        <v>1</v>
      </c>
      <c r="L79" s="285">
        <v>1</v>
      </c>
      <c r="M79" s="277">
        <v>1</v>
      </c>
      <c r="N79" s="285">
        <v>1</v>
      </c>
      <c r="O79" s="286">
        <v>1</v>
      </c>
      <c r="P79" s="287"/>
      <c r="Q79" s="288"/>
      <c r="R79" s="285">
        <v>2</v>
      </c>
      <c r="S79" s="277"/>
      <c r="T79" s="287">
        <v>2</v>
      </c>
      <c r="U79" s="288"/>
      <c r="V79" s="398"/>
      <c r="W79" s="289">
        <v>1</v>
      </c>
      <c r="X79" s="290"/>
      <c r="Y79" s="291"/>
      <c r="Z79" s="292"/>
      <c r="AA79" s="277"/>
      <c r="AB79" s="290">
        <f t="shared" si="6"/>
        <v>8</v>
      </c>
      <c r="AC79" s="277">
        <f t="shared" si="4"/>
        <v>2</v>
      </c>
      <c r="AD79" s="293">
        <f t="shared" si="5"/>
        <v>0.83333333333333337</v>
      </c>
    </row>
    <row r="80" spans="1:30">
      <c r="A80" s="283">
        <v>288</v>
      </c>
      <c r="B80" s="277" t="s">
        <v>112</v>
      </c>
      <c r="C80" s="277">
        <v>0</v>
      </c>
      <c r="D80" s="378">
        <v>0</v>
      </c>
      <c r="E80" s="277">
        <v>0</v>
      </c>
      <c r="F80" s="378">
        <v>0</v>
      </c>
      <c r="G80" s="277">
        <v>1</v>
      </c>
      <c r="H80" s="285"/>
      <c r="I80" s="194"/>
      <c r="J80" s="285"/>
      <c r="K80" s="284"/>
      <c r="L80" s="285"/>
      <c r="M80" s="277"/>
      <c r="N80" s="285"/>
      <c r="O80" s="286"/>
      <c r="P80" s="295"/>
      <c r="Q80" s="288"/>
      <c r="R80" s="285"/>
      <c r="S80" s="277"/>
      <c r="T80" s="287"/>
      <c r="U80" s="288"/>
      <c r="V80" s="398"/>
      <c r="W80" s="289"/>
      <c r="X80" s="290">
        <v>1</v>
      </c>
      <c r="Y80" s="291"/>
      <c r="Z80" s="292"/>
      <c r="AA80" s="289"/>
      <c r="AB80" s="290">
        <f t="shared" si="6"/>
        <v>2</v>
      </c>
      <c r="AC80" s="277">
        <f t="shared" si="4"/>
        <v>1</v>
      </c>
      <c r="AD80" s="293">
        <f t="shared" si="5"/>
        <v>0.33333333333333331</v>
      </c>
    </row>
    <row r="81" spans="1:30">
      <c r="A81" s="283">
        <v>293</v>
      </c>
      <c r="B81" s="277" t="s">
        <v>113</v>
      </c>
      <c r="C81" s="277">
        <v>0</v>
      </c>
      <c r="D81" s="378">
        <v>0</v>
      </c>
      <c r="E81" s="277">
        <v>0</v>
      </c>
      <c r="F81" s="378">
        <v>0</v>
      </c>
      <c r="G81" s="277"/>
      <c r="H81" s="285"/>
      <c r="I81" s="194"/>
      <c r="J81" s="285">
        <v>3</v>
      </c>
      <c r="K81" s="284"/>
      <c r="L81" s="285"/>
      <c r="M81" s="277"/>
      <c r="N81" s="285">
        <v>5</v>
      </c>
      <c r="O81" s="286"/>
      <c r="P81" s="287">
        <v>1</v>
      </c>
      <c r="Q81" s="277"/>
      <c r="R81" s="285"/>
      <c r="S81" s="277"/>
      <c r="T81" s="287">
        <v>1</v>
      </c>
      <c r="U81" s="288"/>
      <c r="V81" s="398"/>
      <c r="W81" s="289"/>
      <c r="X81" s="290"/>
      <c r="Y81" s="291"/>
      <c r="Z81" s="292"/>
      <c r="AA81" s="277"/>
      <c r="AB81" s="290">
        <f t="shared" si="6"/>
        <v>4</v>
      </c>
      <c r="AC81" s="277">
        <f t="shared" si="4"/>
        <v>5</v>
      </c>
      <c r="AD81" s="293">
        <f t="shared" si="5"/>
        <v>1.25</v>
      </c>
    </row>
    <row r="82" spans="1:30">
      <c r="A82" s="283">
        <v>297</v>
      </c>
      <c r="B82" s="277" t="s">
        <v>114</v>
      </c>
      <c r="C82" s="277">
        <v>0</v>
      </c>
      <c r="D82" s="378">
        <v>0</v>
      </c>
      <c r="E82" s="277">
        <v>0</v>
      </c>
      <c r="F82" s="378">
        <v>0</v>
      </c>
      <c r="G82" s="277"/>
      <c r="H82" s="285"/>
      <c r="I82" s="194"/>
      <c r="J82" s="285"/>
      <c r="K82" s="284"/>
      <c r="L82" s="285">
        <v>1</v>
      </c>
      <c r="M82" s="277">
        <v>1</v>
      </c>
      <c r="N82" s="285"/>
      <c r="O82" s="286"/>
      <c r="P82" s="287"/>
      <c r="Q82" s="288">
        <v>1</v>
      </c>
      <c r="R82" s="285">
        <v>1</v>
      </c>
      <c r="S82" s="277"/>
      <c r="T82" s="287"/>
      <c r="U82" s="288"/>
      <c r="V82" s="398"/>
      <c r="W82" s="289"/>
      <c r="X82" s="290"/>
      <c r="Y82" s="291">
        <v>1</v>
      </c>
      <c r="Z82" s="292"/>
      <c r="AA82" s="289"/>
      <c r="AB82" s="290">
        <f t="shared" si="6"/>
        <v>5</v>
      </c>
      <c r="AC82" s="277">
        <f t="shared" si="4"/>
        <v>1</v>
      </c>
      <c r="AD82" s="293">
        <f t="shared" si="5"/>
        <v>0.55555555555555558</v>
      </c>
    </row>
    <row r="83" spans="1:30">
      <c r="A83" s="283">
        <v>304</v>
      </c>
      <c r="B83" s="277" t="s">
        <v>115</v>
      </c>
      <c r="C83" s="277">
        <v>0</v>
      </c>
      <c r="D83" s="378">
        <v>0</v>
      </c>
      <c r="E83" s="277">
        <v>0</v>
      </c>
      <c r="F83" s="378">
        <v>0</v>
      </c>
      <c r="G83" s="277"/>
      <c r="H83" s="285"/>
      <c r="I83" s="194"/>
      <c r="J83" s="285"/>
      <c r="K83" s="284">
        <v>1</v>
      </c>
      <c r="L83" s="285"/>
      <c r="M83" s="277"/>
      <c r="N83" s="285"/>
      <c r="O83" s="286"/>
      <c r="P83" s="287"/>
      <c r="Q83" s="288"/>
      <c r="R83" s="285">
        <v>3</v>
      </c>
      <c r="S83" s="277">
        <v>1</v>
      </c>
      <c r="T83" s="287"/>
      <c r="U83" s="288">
        <v>1</v>
      </c>
      <c r="V83" s="398"/>
      <c r="W83" s="289"/>
      <c r="X83" s="290"/>
      <c r="Y83" s="291"/>
      <c r="Z83" s="292"/>
      <c r="AA83" s="289"/>
      <c r="AB83" s="290">
        <f t="shared" si="6"/>
        <v>4</v>
      </c>
      <c r="AC83" s="277">
        <f t="shared" si="4"/>
        <v>3</v>
      </c>
      <c r="AD83" s="293">
        <f t="shared" si="5"/>
        <v>0.75</v>
      </c>
    </row>
    <row r="84" spans="1:30">
      <c r="A84" s="283">
        <v>305</v>
      </c>
      <c r="B84" s="277" t="s">
        <v>116</v>
      </c>
      <c r="C84" s="277">
        <v>0</v>
      </c>
      <c r="D84" s="378">
        <v>0</v>
      </c>
      <c r="E84" s="277">
        <v>0</v>
      </c>
      <c r="F84" s="378">
        <v>0</v>
      </c>
      <c r="G84" s="277"/>
      <c r="H84" s="285">
        <v>6</v>
      </c>
      <c r="I84" s="194"/>
      <c r="J84" s="285"/>
      <c r="K84" s="284"/>
      <c r="L84" s="285">
        <v>3</v>
      </c>
      <c r="M84" s="277"/>
      <c r="N84" s="285"/>
      <c r="O84" s="286"/>
      <c r="P84" s="287"/>
      <c r="Q84" s="288"/>
      <c r="R84" s="285">
        <v>4</v>
      </c>
      <c r="S84" s="277"/>
      <c r="T84" s="287"/>
      <c r="U84" s="288"/>
      <c r="V84" s="398"/>
      <c r="W84" s="289"/>
      <c r="X84" s="290"/>
      <c r="Y84" s="291"/>
      <c r="Z84" s="292"/>
      <c r="AA84" s="289">
        <v>2</v>
      </c>
      <c r="AB84" s="290">
        <f>COUNTIF(W84:AA84,"&gt;0")+COUNTIF(C84:U84,"&gt;0")</f>
        <v>4</v>
      </c>
      <c r="AC84" s="277">
        <f t="shared" si="4"/>
        <v>6</v>
      </c>
      <c r="AD84" s="293">
        <f t="shared" si="5"/>
        <v>1.875</v>
      </c>
    </row>
    <row r="85" spans="1:30">
      <c r="A85" s="283">
        <v>310</v>
      </c>
      <c r="B85" s="277" t="s">
        <v>117</v>
      </c>
      <c r="C85" s="277">
        <v>0</v>
      </c>
      <c r="D85" s="378">
        <v>0</v>
      </c>
      <c r="E85" s="277">
        <v>0</v>
      </c>
      <c r="F85" s="378">
        <v>0</v>
      </c>
      <c r="G85" s="277"/>
      <c r="H85" s="285"/>
      <c r="I85" s="194"/>
      <c r="J85" s="285"/>
      <c r="K85" s="284">
        <v>2</v>
      </c>
      <c r="L85" s="285">
        <v>4</v>
      </c>
      <c r="M85" s="277"/>
      <c r="N85" s="285"/>
      <c r="O85" s="286"/>
      <c r="P85" s="295"/>
      <c r="Q85" s="277"/>
      <c r="R85" s="285"/>
      <c r="S85" s="277"/>
      <c r="T85" s="287"/>
      <c r="U85" s="288"/>
      <c r="V85" s="398"/>
      <c r="W85" s="289">
        <v>5</v>
      </c>
      <c r="X85" s="290"/>
      <c r="Y85" s="291">
        <v>1</v>
      </c>
      <c r="Z85" s="292"/>
      <c r="AA85" s="289">
        <v>9</v>
      </c>
      <c r="AB85" s="290">
        <f t="shared" ref="AB85:AB117" si="7">COUNTIF(W85:AA85,"&gt;0")+COUNTIF(C85:U85,"&gt;0")</f>
        <v>5</v>
      </c>
      <c r="AC85" s="277">
        <f t="shared" si="4"/>
        <v>9</v>
      </c>
      <c r="AD85" s="293">
        <f t="shared" si="5"/>
        <v>2.3333333333333335</v>
      </c>
    </row>
    <row r="86" spans="1:30">
      <c r="A86" s="283">
        <v>312</v>
      </c>
      <c r="B86" s="277" t="s">
        <v>118</v>
      </c>
      <c r="C86" s="277">
        <v>0</v>
      </c>
      <c r="D86" s="378">
        <v>0</v>
      </c>
      <c r="E86" s="277">
        <v>0</v>
      </c>
      <c r="F86" s="378">
        <v>2</v>
      </c>
      <c r="G86" s="277"/>
      <c r="H86" s="285">
        <v>3</v>
      </c>
      <c r="I86" s="194">
        <v>1</v>
      </c>
      <c r="J86" s="285">
        <v>3</v>
      </c>
      <c r="K86" s="284"/>
      <c r="L86" s="285"/>
      <c r="M86" s="277"/>
      <c r="N86" s="285"/>
      <c r="O86" s="286"/>
      <c r="P86" s="287">
        <v>3</v>
      </c>
      <c r="Q86" s="277"/>
      <c r="R86" s="285"/>
      <c r="S86" s="277"/>
      <c r="T86" s="287"/>
      <c r="U86" s="288"/>
      <c r="V86" s="398"/>
      <c r="W86" s="289"/>
      <c r="X86" s="290"/>
      <c r="Y86" s="291"/>
      <c r="Z86" s="292"/>
      <c r="AA86" s="289"/>
      <c r="AB86" s="290">
        <f t="shared" si="7"/>
        <v>5</v>
      </c>
      <c r="AC86" s="277">
        <f t="shared" si="4"/>
        <v>3</v>
      </c>
      <c r="AD86" s="293">
        <f t="shared" si="5"/>
        <v>1.5</v>
      </c>
    </row>
    <row r="87" spans="1:30">
      <c r="A87" s="283">
        <v>319</v>
      </c>
      <c r="B87" s="277" t="s">
        <v>119</v>
      </c>
      <c r="C87" s="277">
        <v>0</v>
      </c>
      <c r="D87" s="378">
        <v>0</v>
      </c>
      <c r="E87" s="277">
        <v>0</v>
      </c>
      <c r="F87" s="378">
        <v>0</v>
      </c>
      <c r="G87" s="277"/>
      <c r="H87" s="285"/>
      <c r="I87" s="194"/>
      <c r="J87" s="285"/>
      <c r="K87" s="284"/>
      <c r="L87" s="285"/>
      <c r="M87" s="277"/>
      <c r="N87" s="285"/>
      <c r="O87" s="286"/>
      <c r="P87" s="295"/>
      <c r="Q87" s="277"/>
      <c r="R87" s="285"/>
      <c r="S87" s="277"/>
      <c r="T87" s="287"/>
      <c r="U87" s="288"/>
      <c r="V87" s="398"/>
      <c r="W87" s="289"/>
      <c r="X87" s="290"/>
      <c r="Y87" s="291"/>
      <c r="Z87" s="292"/>
      <c r="AA87" s="289"/>
      <c r="AB87" s="290">
        <f t="shared" si="7"/>
        <v>0</v>
      </c>
      <c r="AC87" s="277">
        <f t="shared" si="4"/>
        <v>0</v>
      </c>
      <c r="AD87" s="293">
        <f t="shared" si="5"/>
        <v>0</v>
      </c>
    </row>
    <row r="88" spans="1:30">
      <c r="A88" s="283">
        <v>325</v>
      </c>
      <c r="B88" s="277" t="s">
        <v>120</v>
      </c>
      <c r="C88" s="277">
        <v>3</v>
      </c>
      <c r="D88" s="378">
        <v>0</v>
      </c>
      <c r="E88" s="277">
        <v>2</v>
      </c>
      <c r="F88" s="378">
        <v>5</v>
      </c>
      <c r="G88" s="277">
        <v>6</v>
      </c>
      <c r="H88" s="285">
        <v>13</v>
      </c>
      <c r="I88" s="194">
        <v>4</v>
      </c>
      <c r="J88" s="285">
        <v>6</v>
      </c>
      <c r="K88" s="284">
        <v>4</v>
      </c>
      <c r="L88" s="285">
        <v>2</v>
      </c>
      <c r="M88" s="277">
        <v>1</v>
      </c>
      <c r="N88" s="285"/>
      <c r="O88" s="286">
        <v>1</v>
      </c>
      <c r="P88" s="287"/>
      <c r="Q88" s="288">
        <v>2</v>
      </c>
      <c r="R88" s="285">
        <v>11</v>
      </c>
      <c r="S88" s="277">
        <v>1</v>
      </c>
      <c r="T88" s="287">
        <v>11</v>
      </c>
      <c r="U88" s="288">
        <v>1</v>
      </c>
      <c r="V88" s="398"/>
      <c r="W88" s="289">
        <v>2</v>
      </c>
      <c r="X88" s="290">
        <v>7</v>
      </c>
      <c r="Y88" s="291">
        <v>1</v>
      </c>
      <c r="Z88" s="292"/>
      <c r="AA88" s="289">
        <v>7</v>
      </c>
      <c r="AB88" s="290">
        <f t="shared" si="7"/>
        <v>20</v>
      </c>
      <c r="AC88" s="277">
        <f t="shared" si="4"/>
        <v>13</v>
      </c>
      <c r="AD88" s="293">
        <f t="shared" si="5"/>
        <v>4.2857142857142856</v>
      </c>
    </row>
    <row r="89" spans="1:30">
      <c r="A89" s="283">
        <v>327</v>
      </c>
      <c r="B89" s="277" t="s">
        <v>121</v>
      </c>
      <c r="C89" s="277">
        <v>2</v>
      </c>
      <c r="D89" s="378">
        <v>2</v>
      </c>
      <c r="E89" s="277">
        <v>4</v>
      </c>
      <c r="F89" s="378">
        <v>1</v>
      </c>
      <c r="G89" s="277">
        <v>4</v>
      </c>
      <c r="H89" s="285">
        <v>5</v>
      </c>
      <c r="I89" s="194">
        <v>3</v>
      </c>
      <c r="J89" s="285">
        <v>1</v>
      </c>
      <c r="K89" s="284">
        <v>1</v>
      </c>
      <c r="L89" s="285">
        <v>5</v>
      </c>
      <c r="M89" s="277">
        <v>7</v>
      </c>
      <c r="N89" s="285"/>
      <c r="O89" s="286"/>
      <c r="P89" s="287">
        <v>1</v>
      </c>
      <c r="Q89" s="288">
        <v>2</v>
      </c>
      <c r="R89" s="285">
        <v>2</v>
      </c>
      <c r="S89" s="277">
        <v>1</v>
      </c>
      <c r="T89" s="287">
        <v>2</v>
      </c>
      <c r="U89" s="288">
        <v>1</v>
      </c>
      <c r="V89" s="398"/>
      <c r="W89" s="289">
        <v>5</v>
      </c>
      <c r="X89" s="290">
        <v>5</v>
      </c>
      <c r="Y89" s="291">
        <v>3</v>
      </c>
      <c r="Z89" s="290">
        <v>2</v>
      </c>
      <c r="AA89" s="289">
        <v>3</v>
      </c>
      <c r="AB89" s="290">
        <f t="shared" si="7"/>
        <v>22</v>
      </c>
      <c r="AC89" s="277">
        <f t="shared" si="4"/>
        <v>7</v>
      </c>
      <c r="AD89" s="293">
        <f t="shared" si="5"/>
        <v>2.8181818181818183</v>
      </c>
    </row>
    <row r="90" spans="1:30">
      <c r="A90" s="283">
        <v>332</v>
      </c>
      <c r="B90" s="277" t="s">
        <v>122</v>
      </c>
      <c r="C90" s="277">
        <v>7</v>
      </c>
      <c r="D90" s="378">
        <v>25</v>
      </c>
      <c r="E90" s="277">
        <v>5</v>
      </c>
      <c r="F90" s="378">
        <v>12</v>
      </c>
      <c r="G90" s="277">
        <v>4</v>
      </c>
      <c r="H90" s="285">
        <v>3</v>
      </c>
      <c r="I90" s="194">
        <v>14</v>
      </c>
      <c r="J90" s="285">
        <v>10</v>
      </c>
      <c r="K90" s="284">
        <v>42</v>
      </c>
      <c r="L90" s="285">
        <v>69</v>
      </c>
      <c r="M90" s="277">
        <v>6</v>
      </c>
      <c r="N90" s="285">
        <v>2</v>
      </c>
      <c r="O90" s="286">
        <v>2</v>
      </c>
      <c r="P90" s="287">
        <v>27</v>
      </c>
      <c r="Q90" s="288">
        <v>41</v>
      </c>
      <c r="R90" s="285">
        <v>25</v>
      </c>
      <c r="S90" s="277">
        <v>8</v>
      </c>
      <c r="T90" s="287">
        <v>22</v>
      </c>
      <c r="U90" s="288">
        <v>8</v>
      </c>
      <c r="V90" s="398"/>
      <c r="W90" s="289">
        <v>52</v>
      </c>
      <c r="X90" s="290">
        <v>33</v>
      </c>
      <c r="Y90" s="291">
        <v>8</v>
      </c>
      <c r="Z90" s="290">
        <v>22</v>
      </c>
      <c r="AA90" s="289">
        <v>2</v>
      </c>
      <c r="AB90" s="290">
        <f t="shared" si="7"/>
        <v>24</v>
      </c>
      <c r="AC90" s="277">
        <f t="shared" si="4"/>
        <v>69</v>
      </c>
      <c r="AD90" s="293">
        <f t="shared" si="5"/>
        <v>18.708333333333332</v>
      </c>
    </row>
    <row r="91" spans="1:30">
      <c r="A91" s="283">
        <v>333</v>
      </c>
      <c r="B91" s="277" t="s">
        <v>123</v>
      </c>
      <c r="C91" s="277">
        <v>0</v>
      </c>
      <c r="D91" s="378">
        <v>0</v>
      </c>
      <c r="E91" s="277">
        <v>1</v>
      </c>
      <c r="F91" s="378">
        <v>3</v>
      </c>
      <c r="G91" s="277"/>
      <c r="H91" s="285"/>
      <c r="I91" s="194"/>
      <c r="J91" s="285">
        <v>4</v>
      </c>
      <c r="K91" s="284">
        <v>1</v>
      </c>
      <c r="L91" s="285">
        <v>3</v>
      </c>
      <c r="M91" s="277">
        <v>10</v>
      </c>
      <c r="N91" s="285"/>
      <c r="O91" s="286"/>
      <c r="P91" s="287">
        <v>3</v>
      </c>
      <c r="Q91" s="288"/>
      <c r="R91" s="285">
        <v>6</v>
      </c>
      <c r="S91" s="277">
        <v>7</v>
      </c>
      <c r="T91" s="287"/>
      <c r="U91" s="288">
        <v>7</v>
      </c>
      <c r="V91" s="398"/>
      <c r="W91" s="289">
        <v>3</v>
      </c>
      <c r="X91" s="290"/>
      <c r="Y91" s="291">
        <v>8</v>
      </c>
      <c r="Z91" s="290">
        <v>13</v>
      </c>
      <c r="AA91" s="289">
        <v>6</v>
      </c>
      <c r="AB91" s="290">
        <f t="shared" si="7"/>
        <v>14</v>
      </c>
      <c r="AC91" s="277">
        <f t="shared" si="4"/>
        <v>13</v>
      </c>
      <c r="AD91" s="293">
        <f t="shared" si="5"/>
        <v>4.6875</v>
      </c>
    </row>
    <row r="92" spans="1:30">
      <c r="A92" s="283">
        <v>337</v>
      </c>
      <c r="B92" s="277" t="s">
        <v>124</v>
      </c>
      <c r="C92" s="277">
        <v>9</v>
      </c>
      <c r="D92" s="378">
        <v>1</v>
      </c>
      <c r="E92" s="277">
        <v>1</v>
      </c>
      <c r="F92" s="378">
        <v>11</v>
      </c>
      <c r="G92" s="277">
        <v>26</v>
      </c>
      <c r="H92" s="285">
        <v>2</v>
      </c>
      <c r="I92" s="194">
        <v>1</v>
      </c>
      <c r="J92" s="285">
        <v>2</v>
      </c>
      <c r="K92" s="284">
        <v>120</v>
      </c>
      <c r="L92" s="285">
        <v>3</v>
      </c>
      <c r="M92" s="277">
        <v>2</v>
      </c>
      <c r="N92" s="285">
        <v>2</v>
      </c>
      <c r="O92" s="286">
        <v>4</v>
      </c>
      <c r="P92" s="287">
        <v>39</v>
      </c>
      <c r="Q92" s="288"/>
      <c r="R92" s="285"/>
      <c r="S92" s="277">
        <v>5</v>
      </c>
      <c r="T92" s="287">
        <v>15</v>
      </c>
      <c r="U92" s="288">
        <v>5</v>
      </c>
      <c r="V92" s="398"/>
      <c r="W92" s="289">
        <v>1</v>
      </c>
      <c r="X92" s="290">
        <v>2</v>
      </c>
      <c r="Y92" s="291">
        <v>195</v>
      </c>
      <c r="Z92" s="290">
        <v>15</v>
      </c>
      <c r="AA92" s="289">
        <v>70</v>
      </c>
      <c r="AB92" s="290">
        <f t="shared" si="7"/>
        <v>22</v>
      </c>
      <c r="AC92" s="277">
        <f t="shared" si="4"/>
        <v>195</v>
      </c>
      <c r="AD92" s="293">
        <f t="shared" si="5"/>
        <v>24.136363636363637</v>
      </c>
    </row>
    <row r="93" spans="1:30">
      <c r="A93" s="283">
        <v>340</v>
      </c>
      <c r="B93" s="277" t="s">
        <v>125</v>
      </c>
      <c r="C93" s="277">
        <v>1</v>
      </c>
      <c r="D93" s="378">
        <v>0</v>
      </c>
      <c r="E93" s="277">
        <v>1</v>
      </c>
      <c r="F93" s="378">
        <v>5</v>
      </c>
      <c r="G93" s="277">
        <v>3</v>
      </c>
      <c r="H93" s="285"/>
      <c r="I93" s="194"/>
      <c r="J93" s="285">
        <v>1</v>
      </c>
      <c r="K93" s="284"/>
      <c r="L93" s="285">
        <v>2</v>
      </c>
      <c r="M93" s="277">
        <v>1</v>
      </c>
      <c r="N93" s="285"/>
      <c r="O93" s="286"/>
      <c r="P93" s="287"/>
      <c r="Q93" s="288">
        <v>1</v>
      </c>
      <c r="R93" s="285">
        <v>1</v>
      </c>
      <c r="S93" s="277"/>
      <c r="T93" s="287"/>
      <c r="U93" s="288"/>
      <c r="V93" s="398"/>
      <c r="W93" s="289"/>
      <c r="X93" s="290"/>
      <c r="Y93" s="291">
        <v>1</v>
      </c>
      <c r="Z93" s="292"/>
      <c r="AA93" s="289"/>
      <c r="AB93" s="290">
        <f t="shared" si="7"/>
        <v>10</v>
      </c>
      <c r="AC93" s="277">
        <f t="shared" si="4"/>
        <v>5</v>
      </c>
      <c r="AD93" s="293">
        <f t="shared" si="5"/>
        <v>1.5454545454545454</v>
      </c>
    </row>
    <row r="94" spans="1:30">
      <c r="A94" s="283">
        <v>346</v>
      </c>
      <c r="B94" s="277" t="s">
        <v>126</v>
      </c>
      <c r="C94" s="277">
        <v>49</v>
      </c>
      <c r="D94" s="378">
        <v>0</v>
      </c>
      <c r="E94" s="277">
        <v>44</v>
      </c>
      <c r="F94" s="378">
        <v>17</v>
      </c>
      <c r="G94" s="277">
        <v>10</v>
      </c>
      <c r="H94" s="285">
        <v>50</v>
      </c>
      <c r="I94" s="194">
        <v>21</v>
      </c>
      <c r="J94" s="285">
        <v>44</v>
      </c>
      <c r="K94" s="284">
        <v>47</v>
      </c>
      <c r="L94" s="285">
        <v>11</v>
      </c>
      <c r="M94" s="277">
        <v>9</v>
      </c>
      <c r="N94" s="285">
        <v>31</v>
      </c>
      <c r="O94" s="286">
        <v>5</v>
      </c>
      <c r="P94" s="287">
        <v>39</v>
      </c>
      <c r="Q94" s="288">
        <v>12</v>
      </c>
      <c r="R94" s="285">
        <v>21</v>
      </c>
      <c r="S94" s="277">
        <v>17</v>
      </c>
      <c r="T94" s="287">
        <v>65</v>
      </c>
      <c r="U94" s="288">
        <v>17</v>
      </c>
      <c r="V94" s="398"/>
      <c r="W94" s="289">
        <v>22</v>
      </c>
      <c r="X94" s="290"/>
      <c r="Y94" s="291">
        <v>37</v>
      </c>
      <c r="Z94" s="290">
        <v>51</v>
      </c>
      <c r="AA94" s="289">
        <v>179</v>
      </c>
      <c r="AB94" s="290">
        <f t="shared" si="7"/>
        <v>22</v>
      </c>
      <c r="AC94" s="277">
        <f t="shared" si="4"/>
        <v>179</v>
      </c>
      <c r="AD94" s="293">
        <f t="shared" si="5"/>
        <v>34.695652173913047</v>
      </c>
    </row>
    <row r="95" spans="1:30">
      <c r="A95" s="283">
        <v>347</v>
      </c>
      <c r="B95" s="277" t="s">
        <v>127</v>
      </c>
      <c r="C95" s="277">
        <v>0</v>
      </c>
      <c r="D95" s="378">
        <v>1</v>
      </c>
      <c r="E95" s="277">
        <v>1</v>
      </c>
      <c r="F95" s="378">
        <v>0</v>
      </c>
      <c r="G95" s="277">
        <v>1</v>
      </c>
      <c r="H95" s="285">
        <v>2</v>
      </c>
      <c r="I95" s="194"/>
      <c r="J95" s="285">
        <v>4</v>
      </c>
      <c r="K95" s="284"/>
      <c r="L95" s="285">
        <v>3</v>
      </c>
      <c r="M95" s="277"/>
      <c r="N95" s="285"/>
      <c r="O95" s="286"/>
      <c r="P95" s="287">
        <v>13</v>
      </c>
      <c r="Q95" s="288"/>
      <c r="R95" s="285">
        <v>1</v>
      </c>
      <c r="S95" s="277"/>
      <c r="T95" s="287">
        <v>5</v>
      </c>
      <c r="U95" s="288"/>
      <c r="V95" s="398"/>
      <c r="W95" s="289">
        <v>4</v>
      </c>
      <c r="X95" s="290"/>
      <c r="Y95" s="291">
        <v>26</v>
      </c>
      <c r="Z95" s="290">
        <v>7</v>
      </c>
      <c r="AA95" s="289"/>
      <c r="AB95" s="290">
        <f t="shared" si="7"/>
        <v>12</v>
      </c>
      <c r="AC95" s="277">
        <f t="shared" si="4"/>
        <v>26</v>
      </c>
      <c r="AD95" s="293">
        <f t="shared" si="5"/>
        <v>4.8571428571428568</v>
      </c>
    </row>
    <row r="96" spans="1:30">
      <c r="A96" s="283">
        <v>348</v>
      </c>
      <c r="B96" s="277" t="s">
        <v>128</v>
      </c>
      <c r="C96" s="277">
        <v>0</v>
      </c>
      <c r="D96" s="378">
        <v>1</v>
      </c>
      <c r="E96" s="277">
        <v>0</v>
      </c>
      <c r="F96" s="378">
        <v>0</v>
      </c>
      <c r="G96" s="277"/>
      <c r="H96" s="285"/>
      <c r="I96" s="194"/>
      <c r="J96" s="285"/>
      <c r="K96" s="284"/>
      <c r="L96" s="285"/>
      <c r="M96" s="277"/>
      <c r="N96" s="285"/>
      <c r="O96" s="286"/>
      <c r="P96" s="295"/>
      <c r="Q96" s="277"/>
      <c r="R96" s="285"/>
      <c r="S96" s="277"/>
      <c r="T96" s="287"/>
      <c r="U96" s="288"/>
      <c r="V96" s="398"/>
      <c r="W96" s="289"/>
      <c r="X96" s="290"/>
      <c r="Y96" s="291"/>
      <c r="Z96" s="292"/>
      <c r="AA96" s="289"/>
      <c r="AB96" s="290">
        <f t="shared" si="7"/>
        <v>1</v>
      </c>
      <c r="AC96" s="277">
        <f t="shared" si="4"/>
        <v>1</v>
      </c>
      <c r="AD96" s="293">
        <f t="shared" si="5"/>
        <v>0.25</v>
      </c>
    </row>
    <row r="97" spans="1:30">
      <c r="A97" s="283">
        <v>348.1</v>
      </c>
      <c r="B97" s="300" t="s">
        <v>129</v>
      </c>
      <c r="C97" s="300">
        <v>1</v>
      </c>
      <c r="D97" s="383">
        <v>0</v>
      </c>
      <c r="E97" s="300">
        <v>0</v>
      </c>
      <c r="F97" s="383">
        <v>0</v>
      </c>
      <c r="G97" s="300"/>
      <c r="H97" s="384"/>
      <c r="I97" s="194"/>
      <c r="J97" s="384"/>
      <c r="K97" s="300">
        <v>13</v>
      </c>
      <c r="L97" s="285">
        <v>2</v>
      </c>
      <c r="M97" s="300"/>
      <c r="N97" s="285">
        <v>1</v>
      </c>
      <c r="O97" s="286"/>
      <c r="P97" s="295"/>
      <c r="Q97" s="277"/>
      <c r="R97" s="285"/>
      <c r="S97" s="277"/>
      <c r="T97" s="287">
        <v>12</v>
      </c>
      <c r="U97" s="288"/>
      <c r="V97" s="398"/>
      <c r="W97" s="289"/>
      <c r="X97" s="290"/>
      <c r="Y97" s="291"/>
      <c r="Z97" s="292"/>
      <c r="AA97" s="289"/>
      <c r="AB97" s="290">
        <f t="shared" si="7"/>
        <v>5</v>
      </c>
      <c r="AC97" s="277">
        <f t="shared" si="4"/>
        <v>13</v>
      </c>
      <c r="AD97" s="293">
        <f t="shared" si="5"/>
        <v>3.625</v>
      </c>
    </row>
    <row r="98" spans="1:30">
      <c r="A98" s="283">
        <v>373</v>
      </c>
      <c r="B98" s="119" t="s">
        <v>332</v>
      </c>
      <c r="C98" s="119">
        <v>3</v>
      </c>
      <c r="D98" s="385">
        <v>0</v>
      </c>
      <c r="E98" s="119">
        <v>0</v>
      </c>
      <c r="F98" s="385">
        <v>0</v>
      </c>
      <c r="G98" s="284">
        <v>1</v>
      </c>
      <c r="H98" s="384"/>
      <c r="I98" s="194"/>
      <c r="J98" s="384"/>
      <c r="K98" s="300"/>
      <c r="L98" s="285"/>
      <c r="M98" s="300"/>
      <c r="N98" s="285"/>
      <c r="O98" s="286"/>
      <c r="P98" s="295"/>
      <c r="Q98" s="277"/>
      <c r="R98" s="285"/>
      <c r="S98" s="277"/>
      <c r="T98" s="287"/>
      <c r="U98" s="288"/>
      <c r="V98" s="398"/>
      <c r="W98" s="289"/>
      <c r="X98" s="290"/>
      <c r="Y98" s="291"/>
      <c r="Z98" s="292"/>
      <c r="AA98" s="289"/>
      <c r="AB98" s="290">
        <f t="shared" si="7"/>
        <v>2</v>
      </c>
      <c r="AC98" s="277">
        <f t="shared" si="4"/>
        <v>3</v>
      </c>
      <c r="AD98" s="293">
        <f t="shared" si="5"/>
        <v>0.8</v>
      </c>
    </row>
    <row r="99" spans="1:30">
      <c r="A99" s="283">
        <v>374</v>
      </c>
      <c r="B99" s="277" t="s">
        <v>130</v>
      </c>
      <c r="C99" s="277">
        <v>0</v>
      </c>
      <c r="D99" s="378">
        <v>0</v>
      </c>
      <c r="E99" s="277">
        <v>0</v>
      </c>
      <c r="F99" s="378">
        <v>0</v>
      </c>
      <c r="G99" s="277"/>
      <c r="H99" s="285"/>
      <c r="I99" s="194">
        <v>1</v>
      </c>
      <c r="J99" s="285"/>
      <c r="K99" s="284"/>
      <c r="L99" s="285"/>
      <c r="M99" s="277"/>
      <c r="N99" s="285"/>
      <c r="O99" s="286">
        <v>1</v>
      </c>
      <c r="P99" s="295"/>
      <c r="Q99" s="277"/>
      <c r="R99" s="285"/>
      <c r="S99" s="277"/>
      <c r="T99" s="287"/>
      <c r="U99" s="288"/>
      <c r="V99" s="398"/>
      <c r="W99" s="289">
        <v>1</v>
      </c>
      <c r="X99" s="290"/>
      <c r="Y99" s="291"/>
      <c r="Z99" s="292"/>
      <c r="AA99" s="289"/>
      <c r="AB99" s="290">
        <f t="shared" si="7"/>
        <v>3</v>
      </c>
      <c r="AC99" s="277">
        <f t="shared" si="4"/>
        <v>1</v>
      </c>
      <c r="AD99" s="293">
        <f t="shared" si="5"/>
        <v>0.42857142857142855</v>
      </c>
    </row>
    <row r="100" spans="1:30">
      <c r="A100" s="283">
        <v>378</v>
      </c>
      <c r="B100" s="277" t="s">
        <v>131</v>
      </c>
      <c r="C100" s="277">
        <v>0</v>
      </c>
      <c r="D100" s="378">
        <v>0</v>
      </c>
      <c r="E100" s="277">
        <v>0</v>
      </c>
      <c r="F100" s="378">
        <v>0</v>
      </c>
      <c r="G100" s="277"/>
      <c r="H100" s="285"/>
      <c r="I100" s="194"/>
      <c r="J100" s="285"/>
      <c r="K100" s="284"/>
      <c r="L100" s="285"/>
      <c r="M100" s="277"/>
      <c r="N100" s="285"/>
      <c r="O100" s="286"/>
      <c r="P100" s="287">
        <v>2</v>
      </c>
      <c r="Q100" s="288">
        <v>6</v>
      </c>
      <c r="R100" s="285"/>
      <c r="S100" s="277"/>
      <c r="T100" s="287"/>
      <c r="U100" s="288"/>
      <c r="V100" s="398"/>
      <c r="W100" s="289">
        <v>1</v>
      </c>
      <c r="X100" s="290"/>
      <c r="Y100" s="291">
        <v>1</v>
      </c>
      <c r="Z100" s="292"/>
      <c r="AA100" s="289"/>
      <c r="AB100" s="290">
        <f t="shared" si="7"/>
        <v>4</v>
      </c>
      <c r="AC100" s="277">
        <f t="shared" si="4"/>
        <v>6</v>
      </c>
      <c r="AD100" s="293">
        <f t="shared" si="5"/>
        <v>1.25</v>
      </c>
    </row>
    <row r="101" spans="1:30">
      <c r="A101" s="283">
        <v>380</v>
      </c>
      <c r="B101" s="277" t="s">
        <v>132</v>
      </c>
      <c r="C101" s="277">
        <v>1</v>
      </c>
      <c r="D101" s="378">
        <v>1</v>
      </c>
      <c r="E101" s="277">
        <v>10</v>
      </c>
      <c r="F101" s="378">
        <v>1</v>
      </c>
      <c r="G101" s="277">
        <v>3</v>
      </c>
      <c r="H101" s="285">
        <v>1</v>
      </c>
      <c r="I101" s="194"/>
      <c r="J101" s="285">
        <v>1</v>
      </c>
      <c r="K101" s="284"/>
      <c r="L101" s="285">
        <v>2</v>
      </c>
      <c r="M101" s="277">
        <v>7</v>
      </c>
      <c r="N101" s="285"/>
      <c r="O101" s="286">
        <v>8</v>
      </c>
      <c r="P101" s="287">
        <v>2</v>
      </c>
      <c r="Q101" s="288"/>
      <c r="R101" s="285">
        <v>1</v>
      </c>
      <c r="S101" s="277">
        <v>10</v>
      </c>
      <c r="T101" s="287"/>
      <c r="U101" s="288">
        <v>10</v>
      </c>
      <c r="V101" s="398"/>
      <c r="W101" s="289">
        <v>2</v>
      </c>
      <c r="X101" s="290">
        <v>5</v>
      </c>
      <c r="Y101" s="291">
        <v>13</v>
      </c>
      <c r="Z101" s="292"/>
      <c r="AA101" s="289"/>
      <c r="AB101" s="290">
        <f t="shared" si="7"/>
        <v>17</v>
      </c>
      <c r="AC101" s="277">
        <f t="shared" si="4"/>
        <v>13</v>
      </c>
      <c r="AD101" s="293">
        <f t="shared" si="5"/>
        <v>4.5882352941176467</v>
      </c>
    </row>
    <row r="102" spans="1:30">
      <c r="A102" s="283">
        <v>412</v>
      </c>
      <c r="B102" s="277" t="s">
        <v>133</v>
      </c>
      <c r="C102" s="277">
        <v>39</v>
      </c>
      <c r="D102" s="378">
        <v>84</v>
      </c>
      <c r="E102" s="277">
        <v>166</v>
      </c>
      <c r="F102" s="378">
        <v>237</v>
      </c>
      <c r="G102" s="277">
        <v>167</v>
      </c>
      <c r="H102" s="285">
        <v>101</v>
      </c>
      <c r="I102" s="194">
        <v>145</v>
      </c>
      <c r="J102" s="285">
        <v>103</v>
      </c>
      <c r="K102" s="284">
        <v>114</v>
      </c>
      <c r="L102" s="285">
        <v>206</v>
      </c>
      <c r="M102" s="277">
        <v>100</v>
      </c>
      <c r="N102" s="285">
        <v>105</v>
      </c>
      <c r="O102" s="286">
        <v>159</v>
      </c>
      <c r="P102" s="287">
        <v>199</v>
      </c>
      <c r="Q102" s="288">
        <v>95</v>
      </c>
      <c r="R102" s="285">
        <v>108</v>
      </c>
      <c r="S102" s="277">
        <v>45</v>
      </c>
      <c r="T102" s="287">
        <v>79</v>
      </c>
      <c r="U102" s="288">
        <v>45</v>
      </c>
      <c r="V102" s="398"/>
      <c r="W102" s="289">
        <v>198</v>
      </c>
      <c r="X102" s="290">
        <v>75</v>
      </c>
      <c r="Y102" s="291">
        <v>339</v>
      </c>
      <c r="Z102" s="290">
        <v>76</v>
      </c>
      <c r="AA102" s="289">
        <v>65</v>
      </c>
      <c r="AB102" s="290">
        <f t="shared" si="7"/>
        <v>24</v>
      </c>
      <c r="AC102" s="277">
        <f t="shared" si="4"/>
        <v>339</v>
      </c>
      <c r="AD102" s="293">
        <f t="shared" si="5"/>
        <v>127.08333333333333</v>
      </c>
    </row>
    <row r="103" spans="1:30">
      <c r="A103" s="283">
        <v>416</v>
      </c>
      <c r="B103" s="277" t="s">
        <v>134</v>
      </c>
      <c r="C103" s="277">
        <v>1</v>
      </c>
      <c r="D103" s="378">
        <v>0</v>
      </c>
      <c r="E103" s="277">
        <v>0</v>
      </c>
      <c r="F103" s="378">
        <v>0</v>
      </c>
      <c r="G103" s="277">
        <v>9</v>
      </c>
      <c r="H103" s="285"/>
      <c r="I103" s="194"/>
      <c r="J103" s="285"/>
      <c r="K103" s="284">
        <v>3</v>
      </c>
      <c r="L103" s="285"/>
      <c r="M103" s="277"/>
      <c r="N103" s="285"/>
      <c r="O103" s="286"/>
      <c r="P103" s="295"/>
      <c r="Q103" s="288">
        <v>2</v>
      </c>
      <c r="R103" s="285"/>
      <c r="S103" s="277"/>
      <c r="T103" s="287"/>
      <c r="U103" s="288"/>
      <c r="V103" s="398"/>
      <c r="W103" s="289"/>
      <c r="X103" s="290"/>
      <c r="Y103" s="291"/>
      <c r="Z103" s="292"/>
      <c r="AA103" s="289"/>
      <c r="AB103" s="290">
        <f t="shared" si="7"/>
        <v>4</v>
      </c>
      <c r="AC103" s="277">
        <f t="shared" si="4"/>
        <v>9</v>
      </c>
      <c r="AD103" s="293">
        <f t="shared" si="5"/>
        <v>2.1428571428571428</v>
      </c>
    </row>
    <row r="104" spans="1:30">
      <c r="A104" s="283">
        <v>418</v>
      </c>
      <c r="B104" s="288" t="s">
        <v>135</v>
      </c>
      <c r="C104" s="288">
        <v>138</v>
      </c>
      <c r="D104" s="386">
        <v>87</v>
      </c>
      <c r="E104" s="288">
        <v>180</v>
      </c>
      <c r="F104" s="386">
        <v>200</v>
      </c>
      <c r="G104" s="288">
        <v>214</v>
      </c>
      <c r="H104" s="287">
        <v>105</v>
      </c>
      <c r="I104" s="194">
        <v>130</v>
      </c>
      <c r="J104" s="287">
        <v>102</v>
      </c>
      <c r="K104" s="301">
        <v>137</v>
      </c>
      <c r="L104" s="285">
        <v>91</v>
      </c>
      <c r="M104" s="288">
        <v>43</v>
      </c>
      <c r="N104" s="287">
        <v>40</v>
      </c>
      <c r="O104" s="286">
        <v>1</v>
      </c>
      <c r="P104" s="287">
        <v>1</v>
      </c>
      <c r="Q104" s="288"/>
      <c r="R104" s="285"/>
      <c r="S104" s="277"/>
      <c r="T104" s="287"/>
      <c r="U104" s="288"/>
      <c r="V104" s="398"/>
      <c r="W104" s="289"/>
      <c r="X104" s="290"/>
      <c r="Y104" s="291"/>
      <c r="Z104" s="292"/>
      <c r="AA104" s="289"/>
      <c r="AB104" s="290">
        <f t="shared" si="7"/>
        <v>14</v>
      </c>
      <c r="AC104" s="277">
        <f t="shared" si="4"/>
        <v>214</v>
      </c>
      <c r="AD104" s="293">
        <f t="shared" si="5"/>
        <v>104.92857142857143</v>
      </c>
    </row>
    <row r="105" spans="1:30">
      <c r="A105" s="283">
        <v>420</v>
      </c>
      <c r="B105" s="302" t="s">
        <v>136</v>
      </c>
      <c r="C105" s="302">
        <v>0</v>
      </c>
      <c r="D105" s="387">
        <v>0</v>
      </c>
      <c r="E105" s="302">
        <v>2</v>
      </c>
      <c r="F105" s="387">
        <v>1</v>
      </c>
      <c r="G105" s="302"/>
      <c r="H105" s="331"/>
      <c r="I105" s="194">
        <v>1</v>
      </c>
      <c r="J105" s="303" t="s">
        <v>341</v>
      </c>
      <c r="K105" s="284"/>
      <c r="L105" s="285"/>
      <c r="M105" s="302"/>
      <c r="N105" s="303"/>
      <c r="O105" s="286">
        <v>1</v>
      </c>
      <c r="P105" s="287"/>
      <c r="Q105" s="288"/>
      <c r="R105" s="285"/>
      <c r="S105" s="277"/>
      <c r="T105" s="287"/>
      <c r="U105" s="288"/>
      <c r="V105" s="398"/>
      <c r="W105" s="289"/>
      <c r="X105" s="290"/>
      <c r="Y105" s="291"/>
      <c r="Z105" s="292"/>
      <c r="AA105" s="289"/>
      <c r="AB105" s="290">
        <f t="shared" si="7"/>
        <v>4</v>
      </c>
      <c r="AC105" s="277">
        <f t="shared" si="4"/>
        <v>2</v>
      </c>
      <c r="AD105" s="293">
        <f t="shared" si="5"/>
        <v>0.83333333333333337</v>
      </c>
    </row>
    <row r="106" spans="1:30">
      <c r="A106" s="283">
        <v>422</v>
      </c>
      <c r="B106" s="277" t="s">
        <v>137</v>
      </c>
      <c r="C106" s="277">
        <v>346</v>
      </c>
      <c r="D106" s="378">
        <v>146</v>
      </c>
      <c r="E106" s="277">
        <v>354</v>
      </c>
      <c r="F106" s="378">
        <v>507</v>
      </c>
      <c r="G106" s="277">
        <v>419</v>
      </c>
      <c r="H106" s="285">
        <v>238</v>
      </c>
      <c r="I106" s="194">
        <v>349</v>
      </c>
      <c r="J106" s="285">
        <v>332</v>
      </c>
      <c r="K106" s="284">
        <v>373</v>
      </c>
      <c r="L106" s="285">
        <v>357</v>
      </c>
      <c r="M106" s="277">
        <v>435</v>
      </c>
      <c r="N106" s="285">
        <v>297</v>
      </c>
      <c r="O106" s="286">
        <v>412</v>
      </c>
      <c r="P106" s="287">
        <v>321</v>
      </c>
      <c r="Q106" s="288">
        <v>246</v>
      </c>
      <c r="R106" s="285">
        <v>505</v>
      </c>
      <c r="S106" s="277">
        <v>79</v>
      </c>
      <c r="T106" s="287">
        <v>158</v>
      </c>
      <c r="U106" s="288">
        <v>79</v>
      </c>
      <c r="V106" s="398"/>
      <c r="W106" s="289">
        <v>481</v>
      </c>
      <c r="X106" s="290">
        <v>238</v>
      </c>
      <c r="Y106" s="291">
        <v>311</v>
      </c>
      <c r="Z106" s="290">
        <v>196</v>
      </c>
      <c r="AA106" s="289">
        <v>227</v>
      </c>
      <c r="AB106" s="290">
        <f t="shared" si="7"/>
        <v>24</v>
      </c>
      <c r="AC106" s="277">
        <f>MAX(C106:AA106)</f>
        <v>507</v>
      </c>
      <c r="AD106" s="293">
        <f>AVERAGE(C106:AA106)</f>
        <v>308.58333333333331</v>
      </c>
    </row>
    <row r="107" spans="1:30">
      <c r="A107" s="283">
        <v>440</v>
      </c>
      <c r="B107" s="277" t="s">
        <v>138</v>
      </c>
      <c r="C107" s="277">
        <v>0</v>
      </c>
      <c r="D107" s="378">
        <v>0</v>
      </c>
      <c r="E107" s="277">
        <v>1</v>
      </c>
      <c r="F107" s="378">
        <v>0</v>
      </c>
      <c r="G107" s="277"/>
      <c r="H107" s="285"/>
      <c r="I107" s="194"/>
      <c r="J107" s="285"/>
      <c r="K107" s="284"/>
      <c r="L107" s="285"/>
      <c r="M107" s="277"/>
      <c r="N107" s="285"/>
      <c r="O107" s="286"/>
      <c r="P107" s="295"/>
      <c r="Q107" s="277"/>
      <c r="R107" s="285"/>
      <c r="S107" s="277"/>
      <c r="T107" s="287"/>
      <c r="U107" s="288"/>
      <c r="V107" s="398"/>
      <c r="W107" s="289"/>
      <c r="X107" s="290"/>
      <c r="Y107" s="291"/>
      <c r="Z107" s="292"/>
      <c r="AA107" s="289"/>
      <c r="AB107" s="290">
        <f t="shared" si="7"/>
        <v>1</v>
      </c>
      <c r="AC107" s="277">
        <f t="shared" ref="AC107:AC137" si="8">MAX(C107:AA107)</f>
        <v>1</v>
      </c>
      <c r="AD107" s="293">
        <f t="shared" ref="AD107:AD123" si="9">AVERAGE(C107:AA107)</f>
        <v>0.25</v>
      </c>
    </row>
    <row r="108" spans="1:30">
      <c r="A108" s="283">
        <v>446</v>
      </c>
      <c r="B108" s="277" t="s">
        <v>139</v>
      </c>
      <c r="C108" s="277">
        <v>0</v>
      </c>
      <c r="D108" s="378">
        <v>0</v>
      </c>
      <c r="E108" s="277">
        <v>0</v>
      </c>
      <c r="F108" s="378">
        <v>0</v>
      </c>
      <c r="G108" s="277"/>
      <c r="H108" s="285"/>
      <c r="I108" s="194"/>
      <c r="J108" s="285"/>
      <c r="K108" s="284"/>
      <c r="L108" s="285"/>
      <c r="M108" s="277"/>
      <c r="N108" s="285"/>
      <c r="O108" s="286"/>
      <c r="P108" s="295"/>
      <c r="Q108" s="277"/>
      <c r="R108" s="285"/>
      <c r="S108" s="277">
        <v>1</v>
      </c>
      <c r="T108" s="287"/>
      <c r="U108" s="288">
        <v>1</v>
      </c>
      <c r="V108" s="398"/>
      <c r="W108" s="289">
        <v>2</v>
      </c>
      <c r="X108" s="290">
        <v>5</v>
      </c>
      <c r="Y108" s="291"/>
      <c r="Z108" s="290">
        <v>1</v>
      </c>
      <c r="AA108" s="289"/>
      <c r="AB108" s="290">
        <f t="shared" si="7"/>
        <v>5</v>
      </c>
      <c r="AC108" s="277">
        <f t="shared" si="8"/>
        <v>5</v>
      </c>
      <c r="AD108" s="293">
        <f t="shared" si="9"/>
        <v>1.1111111111111112</v>
      </c>
    </row>
    <row r="109" spans="1:30">
      <c r="A109" s="283">
        <v>447</v>
      </c>
      <c r="B109" s="277" t="s">
        <v>140</v>
      </c>
      <c r="C109" s="277">
        <v>0</v>
      </c>
      <c r="D109" s="378">
        <v>0</v>
      </c>
      <c r="E109" s="277">
        <v>1</v>
      </c>
      <c r="F109" s="378">
        <v>0</v>
      </c>
      <c r="G109" s="277">
        <v>6</v>
      </c>
      <c r="H109" s="285">
        <v>1</v>
      </c>
      <c r="I109" s="194">
        <v>1</v>
      </c>
      <c r="J109" s="285"/>
      <c r="K109" s="284"/>
      <c r="L109" s="285">
        <v>3</v>
      </c>
      <c r="M109" s="277"/>
      <c r="N109" s="285">
        <v>1</v>
      </c>
      <c r="O109" s="286"/>
      <c r="P109" s="295"/>
      <c r="Q109" s="277"/>
      <c r="R109" s="285"/>
      <c r="S109" s="277">
        <v>2</v>
      </c>
      <c r="T109" s="287"/>
      <c r="U109" s="288">
        <v>2</v>
      </c>
      <c r="V109" s="398"/>
      <c r="W109" s="289"/>
      <c r="X109" s="290"/>
      <c r="Y109" s="291"/>
      <c r="Z109" s="292"/>
      <c r="AA109" s="289"/>
      <c r="AB109" s="290">
        <f t="shared" si="7"/>
        <v>8</v>
      </c>
      <c r="AC109" s="277">
        <f t="shared" si="8"/>
        <v>6</v>
      </c>
      <c r="AD109" s="293">
        <f t="shared" si="9"/>
        <v>1.5454545454545454</v>
      </c>
    </row>
    <row r="110" spans="1:30">
      <c r="A110" s="283">
        <v>449</v>
      </c>
      <c r="B110" s="277" t="s">
        <v>141</v>
      </c>
      <c r="C110" s="277">
        <v>3</v>
      </c>
      <c r="D110" s="378">
        <v>0</v>
      </c>
      <c r="E110" s="277">
        <v>1</v>
      </c>
      <c r="F110" s="378">
        <v>1</v>
      </c>
      <c r="G110" s="277">
        <v>1</v>
      </c>
      <c r="H110" s="285"/>
      <c r="I110" s="194"/>
      <c r="J110" s="285">
        <v>3</v>
      </c>
      <c r="K110" s="284"/>
      <c r="L110" s="285">
        <v>3</v>
      </c>
      <c r="M110" s="277">
        <v>3</v>
      </c>
      <c r="N110" s="285"/>
      <c r="O110" s="286"/>
      <c r="P110" s="287">
        <v>2</v>
      </c>
      <c r="Q110" s="277"/>
      <c r="R110" s="285"/>
      <c r="S110" s="277">
        <v>3</v>
      </c>
      <c r="T110" s="287">
        <v>5</v>
      </c>
      <c r="U110" s="288">
        <v>3</v>
      </c>
      <c r="V110" s="398"/>
      <c r="W110" s="289">
        <v>1</v>
      </c>
      <c r="X110" s="290">
        <v>1</v>
      </c>
      <c r="Y110" s="291">
        <v>2</v>
      </c>
      <c r="Z110" s="290">
        <v>3</v>
      </c>
      <c r="AA110" s="289"/>
      <c r="AB110" s="290">
        <f t="shared" si="7"/>
        <v>15</v>
      </c>
      <c r="AC110" s="277">
        <f t="shared" si="8"/>
        <v>5</v>
      </c>
      <c r="AD110" s="293">
        <f t="shared" si="9"/>
        <v>2.1875</v>
      </c>
    </row>
    <row r="111" spans="1:30">
      <c r="A111" s="283">
        <v>452</v>
      </c>
      <c r="B111" s="277" t="s">
        <v>142</v>
      </c>
      <c r="C111" s="277">
        <v>8</v>
      </c>
      <c r="D111" s="378">
        <v>4</v>
      </c>
      <c r="E111" s="277">
        <v>7</v>
      </c>
      <c r="F111" s="378">
        <v>4</v>
      </c>
      <c r="G111" s="277">
        <v>7</v>
      </c>
      <c r="H111" s="285">
        <v>7</v>
      </c>
      <c r="I111" s="194">
        <v>11</v>
      </c>
      <c r="J111" s="285">
        <v>6</v>
      </c>
      <c r="K111" s="284">
        <v>4</v>
      </c>
      <c r="L111" s="285">
        <v>6</v>
      </c>
      <c r="M111" s="277"/>
      <c r="N111" s="285">
        <v>3</v>
      </c>
      <c r="O111" s="286">
        <v>3</v>
      </c>
      <c r="P111" s="287">
        <v>7</v>
      </c>
      <c r="Q111" s="288">
        <v>2</v>
      </c>
      <c r="R111" s="285">
        <v>9</v>
      </c>
      <c r="S111" s="277">
        <v>2</v>
      </c>
      <c r="T111" s="287">
        <v>7</v>
      </c>
      <c r="U111" s="288">
        <v>2</v>
      </c>
      <c r="V111" s="398"/>
      <c r="W111" s="289">
        <v>11</v>
      </c>
      <c r="X111" s="290">
        <v>9</v>
      </c>
      <c r="Y111" s="291">
        <v>10</v>
      </c>
      <c r="Z111" s="290">
        <v>3</v>
      </c>
      <c r="AA111" s="289">
        <v>5</v>
      </c>
      <c r="AB111" s="290">
        <f t="shared" si="7"/>
        <v>23</v>
      </c>
      <c r="AC111" s="277">
        <f t="shared" si="8"/>
        <v>11</v>
      </c>
      <c r="AD111" s="293">
        <f t="shared" si="9"/>
        <v>5.9565217391304346</v>
      </c>
    </row>
    <row r="112" spans="1:30">
      <c r="A112" s="283">
        <v>455</v>
      </c>
      <c r="B112" s="277" t="s">
        <v>143</v>
      </c>
      <c r="C112" s="277">
        <v>0</v>
      </c>
      <c r="D112" s="378">
        <v>0</v>
      </c>
      <c r="E112" s="277">
        <v>0</v>
      </c>
      <c r="F112" s="378">
        <v>1</v>
      </c>
      <c r="G112" s="277">
        <v>1</v>
      </c>
      <c r="H112" s="285">
        <v>1</v>
      </c>
      <c r="I112" s="194">
        <v>1</v>
      </c>
      <c r="J112" s="285"/>
      <c r="K112" s="284"/>
      <c r="L112" s="285"/>
      <c r="M112" s="277">
        <v>1</v>
      </c>
      <c r="N112" s="285"/>
      <c r="O112" s="286"/>
      <c r="P112" s="287">
        <v>1</v>
      </c>
      <c r="Q112" s="288">
        <v>1</v>
      </c>
      <c r="R112" s="285">
        <v>1</v>
      </c>
      <c r="S112" s="277"/>
      <c r="T112" s="287"/>
      <c r="U112" s="288"/>
      <c r="V112" s="398"/>
      <c r="W112" s="289"/>
      <c r="X112" s="290"/>
      <c r="Y112" s="291"/>
      <c r="Z112" s="292"/>
      <c r="AA112" s="289"/>
      <c r="AB112" s="290">
        <f t="shared" si="7"/>
        <v>8</v>
      </c>
      <c r="AC112" s="277">
        <f t="shared" si="8"/>
        <v>1</v>
      </c>
      <c r="AD112" s="293">
        <f t="shared" si="9"/>
        <v>0.72727272727272729</v>
      </c>
    </row>
    <row r="113" spans="1:30">
      <c r="A113" s="283">
        <v>458</v>
      </c>
      <c r="B113" s="277" t="s">
        <v>144</v>
      </c>
      <c r="C113" s="277">
        <v>1</v>
      </c>
      <c r="D113" s="378">
        <v>5</v>
      </c>
      <c r="E113" s="277">
        <v>1</v>
      </c>
      <c r="F113" s="378">
        <v>3</v>
      </c>
      <c r="G113" s="277">
        <v>1</v>
      </c>
      <c r="H113" s="285">
        <v>2</v>
      </c>
      <c r="I113" s="194">
        <v>2</v>
      </c>
      <c r="J113" s="285">
        <v>2</v>
      </c>
      <c r="K113" s="284">
        <v>2</v>
      </c>
      <c r="L113" s="285">
        <v>1</v>
      </c>
      <c r="M113" s="277"/>
      <c r="N113" s="285"/>
      <c r="O113" s="286"/>
      <c r="P113" s="287">
        <v>3</v>
      </c>
      <c r="Q113" s="288">
        <v>3</v>
      </c>
      <c r="R113" s="285"/>
      <c r="S113" s="277">
        <v>3</v>
      </c>
      <c r="T113" s="287"/>
      <c r="U113" s="288">
        <v>3</v>
      </c>
      <c r="V113" s="398"/>
      <c r="W113" s="289">
        <v>3</v>
      </c>
      <c r="X113" s="290">
        <v>3</v>
      </c>
      <c r="Y113" s="291">
        <v>4</v>
      </c>
      <c r="Z113" s="290">
        <v>4</v>
      </c>
      <c r="AA113" s="289">
        <v>1</v>
      </c>
      <c r="AB113" s="290">
        <f t="shared" si="7"/>
        <v>19</v>
      </c>
      <c r="AC113" s="277">
        <f t="shared" si="8"/>
        <v>5</v>
      </c>
      <c r="AD113" s="293">
        <f t="shared" si="9"/>
        <v>2.4736842105263159</v>
      </c>
    </row>
    <row r="114" spans="1:30">
      <c r="A114" s="283">
        <v>463</v>
      </c>
      <c r="B114" s="277" t="s">
        <v>145</v>
      </c>
      <c r="C114" s="277">
        <v>2</v>
      </c>
      <c r="D114" s="378">
        <v>1</v>
      </c>
      <c r="E114" s="277">
        <v>1</v>
      </c>
      <c r="F114" s="378">
        <v>8</v>
      </c>
      <c r="G114" s="277">
        <v>5</v>
      </c>
      <c r="H114" s="285"/>
      <c r="I114" s="194"/>
      <c r="J114" s="285">
        <v>1</v>
      </c>
      <c r="K114" s="284"/>
      <c r="L114" s="285"/>
      <c r="M114" s="277"/>
      <c r="N114" s="285"/>
      <c r="O114" s="286"/>
      <c r="P114" s="295"/>
      <c r="Q114" s="277"/>
      <c r="R114" s="285"/>
      <c r="S114" s="277">
        <v>1</v>
      </c>
      <c r="T114" s="287"/>
      <c r="U114" s="288">
        <v>1</v>
      </c>
      <c r="V114" s="398"/>
      <c r="W114" s="289">
        <v>5</v>
      </c>
      <c r="X114" s="290">
        <v>4</v>
      </c>
      <c r="Y114" s="291">
        <v>3</v>
      </c>
      <c r="Z114" s="290">
        <v>3</v>
      </c>
      <c r="AA114" s="289"/>
      <c r="AB114" s="290">
        <f t="shared" si="7"/>
        <v>12</v>
      </c>
      <c r="AC114" s="277">
        <f t="shared" si="8"/>
        <v>8</v>
      </c>
      <c r="AD114" s="293">
        <f t="shared" si="9"/>
        <v>2.9166666666666665</v>
      </c>
    </row>
    <row r="115" spans="1:30">
      <c r="A115" s="283">
        <v>466</v>
      </c>
      <c r="B115" s="277" t="s">
        <v>146</v>
      </c>
      <c r="C115" s="277">
        <v>0</v>
      </c>
      <c r="D115" s="378">
        <v>0</v>
      </c>
      <c r="E115" s="277">
        <v>0</v>
      </c>
      <c r="F115" s="378">
        <v>0</v>
      </c>
      <c r="G115" s="277"/>
      <c r="H115" s="285">
        <v>2</v>
      </c>
      <c r="I115" s="194"/>
      <c r="J115" s="285"/>
      <c r="K115" s="284">
        <v>1</v>
      </c>
      <c r="L115" s="285">
        <v>2</v>
      </c>
      <c r="M115" s="277"/>
      <c r="N115" s="285"/>
      <c r="O115" s="286">
        <v>1</v>
      </c>
      <c r="P115" s="295"/>
      <c r="Q115" s="288">
        <v>1</v>
      </c>
      <c r="R115" s="285"/>
      <c r="S115" s="277"/>
      <c r="T115" s="287">
        <v>1</v>
      </c>
      <c r="U115" s="288"/>
      <c r="V115" s="398"/>
      <c r="W115" s="289"/>
      <c r="X115" s="290"/>
      <c r="Y115" s="291"/>
      <c r="Z115" s="292"/>
      <c r="AA115" s="289"/>
      <c r="AB115" s="290">
        <f t="shared" si="7"/>
        <v>6</v>
      </c>
      <c r="AC115" s="277">
        <f t="shared" si="8"/>
        <v>2</v>
      </c>
      <c r="AD115" s="293">
        <f t="shared" si="9"/>
        <v>0.8</v>
      </c>
    </row>
    <row r="116" spans="1:30">
      <c r="A116" s="283">
        <v>467</v>
      </c>
      <c r="B116" s="277" t="s">
        <v>147</v>
      </c>
      <c r="C116" s="277">
        <v>0</v>
      </c>
      <c r="D116" s="378">
        <v>3</v>
      </c>
      <c r="E116" s="277">
        <v>4</v>
      </c>
      <c r="F116" s="378">
        <v>0</v>
      </c>
      <c r="G116" s="277">
        <v>1</v>
      </c>
      <c r="H116" s="285"/>
      <c r="I116" s="194"/>
      <c r="J116" s="285"/>
      <c r="K116" s="284">
        <v>1</v>
      </c>
      <c r="L116" s="285"/>
      <c r="M116" s="277"/>
      <c r="N116" s="285"/>
      <c r="O116" s="286">
        <v>1</v>
      </c>
      <c r="P116" s="295"/>
      <c r="Q116" s="277"/>
      <c r="R116" s="285"/>
      <c r="S116" s="277"/>
      <c r="T116" s="287"/>
      <c r="U116" s="288"/>
      <c r="V116" s="398"/>
      <c r="W116" s="289"/>
      <c r="X116" s="290">
        <v>3</v>
      </c>
      <c r="Y116" s="291"/>
      <c r="Z116" s="292"/>
      <c r="AA116" s="289"/>
      <c r="AB116" s="290">
        <f t="shared" si="7"/>
        <v>6</v>
      </c>
      <c r="AC116" s="277">
        <f t="shared" si="8"/>
        <v>4</v>
      </c>
      <c r="AD116" s="293">
        <f t="shared" si="9"/>
        <v>1.625</v>
      </c>
    </row>
    <row r="117" spans="1:30">
      <c r="A117" s="283">
        <v>469</v>
      </c>
      <c r="B117" s="277" t="s">
        <v>148</v>
      </c>
      <c r="C117" s="277">
        <v>0</v>
      </c>
      <c r="D117" s="378">
        <v>0</v>
      </c>
      <c r="E117" s="277">
        <v>0</v>
      </c>
      <c r="F117" s="378">
        <v>0</v>
      </c>
      <c r="G117" s="277"/>
      <c r="H117" s="285"/>
      <c r="I117" s="194"/>
      <c r="J117" s="285"/>
      <c r="K117" s="284"/>
      <c r="L117" s="285"/>
      <c r="M117" s="277"/>
      <c r="N117" s="285">
        <v>1</v>
      </c>
      <c r="O117" s="286"/>
      <c r="P117" s="295"/>
      <c r="Q117" s="277"/>
      <c r="R117" s="285"/>
      <c r="S117" s="277">
        <v>1</v>
      </c>
      <c r="T117" s="287"/>
      <c r="U117" s="288">
        <v>1</v>
      </c>
      <c r="V117" s="398"/>
      <c r="W117" s="289"/>
      <c r="X117" s="290"/>
      <c r="Y117" s="291"/>
      <c r="Z117" s="292"/>
      <c r="AA117" s="289"/>
      <c r="AB117" s="290">
        <f t="shared" si="7"/>
        <v>3</v>
      </c>
      <c r="AC117" s="277">
        <f t="shared" si="8"/>
        <v>1</v>
      </c>
      <c r="AD117" s="293">
        <f t="shared" si="9"/>
        <v>0.42857142857142855</v>
      </c>
    </row>
    <row r="118" spans="1:30">
      <c r="A118" s="283">
        <v>472</v>
      </c>
      <c r="B118" s="277" t="s">
        <v>149</v>
      </c>
      <c r="C118" s="277">
        <v>5</v>
      </c>
      <c r="D118" s="378">
        <v>2</v>
      </c>
      <c r="E118" s="277">
        <v>10</v>
      </c>
      <c r="F118" s="378">
        <v>0</v>
      </c>
      <c r="G118" s="277">
        <v>4</v>
      </c>
      <c r="H118" s="285">
        <v>1</v>
      </c>
      <c r="I118" s="194">
        <v>4</v>
      </c>
      <c r="J118" s="285"/>
      <c r="K118" s="284"/>
      <c r="L118" s="285">
        <v>1</v>
      </c>
      <c r="M118" s="277">
        <v>2</v>
      </c>
      <c r="N118" s="285">
        <v>3</v>
      </c>
      <c r="O118" s="286">
        <v>2</v>
      </c>
      <c r="P118" s="287"/>
      <c r="Q118" s="288"/>
      <c r="R118" s="285">
        <v>1</v>
      </c>
      <c r="S118" s="277">
        <v>1</v>
      </c>
      <c r="T118" s="287">
        <v>1</v>
      </c>
      <c r="U118" s="288">
        <v>1</v>
      </c>
      <c r="V118" s="398"/>
      <c r="W118" s="289">
        <v>1</v>
      </c>
      <c r="X118" s="290"/>
      <c r="Y118" s="291"/>
      <c r="Z118" s="292"/>
      <c r="AA118" s="289"/>
      <c r="AB118" s="290">
        <f>COUNTIF(W118:AA118,"&gt;0")+COUNTIF(C118:U118,"&gt;0")</f>
        <v>15</v>
      </c>
      <c r="AC118" s="277">
        <f t="shared" si="8"/>
        <v>10</v>
      </c>
      <c r="AD118" s="293">
        <f t="shared" si="9"/>
        <v>2.4375</v>
      </c>
    </row>
    <row r="119" spans="1:30">
      <c r="A119" s="283">
        <v>479</v>
      </c>
      <c r="B119" s="277" t="s">
        <v>150</v>
      </c>
      <c r="C119" s="277">
        <v>0</v>
      </c>
      <c r="D119" s="378">
        <v>0</v>
      </c>
      <c r="E119" s="277">
        <v>0</v>
      </c>
      <c r="F119" s="378">
        <v>0</v>
      </c>
      <c r="G119" s="277"/>
      <c r="H119" s="285"/>
      <c r="I119" s="194"/>
      <c r="J119" s="285"/>
      <c r="K119" s="284"/>
      <c r="L119" s="285"/>
      <c r="M119" s="277"/>
      <c r="N119" s="285"/>
      <c r="O119" s="286"/>
      <c r="P119" s="295"/>
      <c r="Q119" s="288"/>
      <c r="R119" s="285"/>
      <c r="S119" s="277">
        <v>1</v>
      </c>
      <c r="T119" s="287"/>
      <c r="U119" s="288">
        <v>1</v>
      </c>
      <c r="V119" s="398"/>
      <c r="W119" s="289"/>
      <c r="X119" s="290"/>
      <c r="Y119" s="291"/>
      <c r="Z119" s="292"/>
      <c r="AA119" s="289"/>
      <c r="AB119" s="290">
        <f t="shared" ref="AB119:AB158" si="10">COUNTIF(W119:AA119,"&gt;0")+COUNTIF(C119:U119,"&gt;0")</f>
        <v>2</v>
      </c>
      <c r="AC119" s="277">
        <f t="shared" si="8"/>
        <v>1</v>
      </c>
      <c r="AD119" s="293">
        <f t="shared" si="9"/>
        <v>0.33333333333333331</v>
      </c>
    </row>
    <row r="120" spans="1:30">
      <c r="A120" s="283">
        <v>484</v>
      </c>
      <c r="B120" s="277" t="s">
        <v>151</v>
      </c>
      <c r="C120" s="277">
        <v>76</v>
      </c>
      <c r="D120" s="378">
        <v>47</v>
      </c>
      <c r="E120" s="277">
        <v>38</v>
      </c>
      <c r="F120" s="378">
        <v>80</v>
      </c>
      <c r="G120" s="277">
        <v>87</v>
      </c>
      <c r="H120" s="285">
        <v>113</v>
      </c>
      <c r="I120" s="194">
        <v>319</v>
      </c>
      <c r="J120" s="285">
        <v>212</v>
      </c>
      <c r="K120" s="284">
        <v>114</v>
      </c>
      <c r="L120" s="285">
        <v>169</v>
      </c>
      <c r="M120" s="277">
        <v>39</v>
      </c>
      <c r="N120" s="285">
        <v>76</v>
      </c>
      <c r="O120" s="286">
        <v>112</v>
      </c>
      <c r="P120" s="287">
        <v>44</v>
      </c>
      <c r="Q120" s="288">
        <v>28</v>
      </c>
      <c r="R120" s="285">
        <v>70</v>
      </c>
      <c r="S120" s="277">
        <v>27</v>
      </c>
      <c r="T120" s="287">
        <v>67</v>
      </c>
      <c r="U120" s="288">
        <v>27</v>
      </c>
      <c r="V120" s="398"/>
      <c r="W120" s="289">
        <v>116</v>
      </c>
      <c r="X120" s="290">
        <v>129</v>
      </c>
      <c r="Y120" s="291">
        <v>241</v>
      </c>
      <c r="Z120" s="290">
        <v>148</v>
      </c>
      <c r="AA120" s="289">
        <v>14</v>
      </c>
      <c r="AB120" s="290">
        <f t="shared" si="10"/>
        <v>24</v>
      </c>
      <c r="AC120" s="277">
        <f t="shared" si="8"/>
        <v>319</v>
      </c>
      <c r="AD120" s="293">
        <f t="shared" si="9"/>
        <v>99.708333333333329</v>
      </c>
    </row>
    <row r="121" spans="1:30">
      <c r="A121" s="283">
        <v>501</v>
      </c>
      <c r="B121" s="277" t="s">
        <v>152</v>
      </c>
      <c r="C121" s="277">
        <v>69</v>
      </c>
      <c r="D121" s="378">
        <v>51</v>
      </c>
      <c r="E121" s="277">
        <v>66</v>
      </c>
      <c r="F121" s="378">
        <v>116</v>
      </c>
      <c r="G121" s="277">
        <v>56</v>
      </c>
      <c r="H121" s="285">
        <v>63</v>
      </c>
      <c r="I121" s="194">
        <v>96</v>
      </c>
      <c r="J121" s="285">
        <v>53</v>
      </c>
      <c r="K121" s="284">
        <v>45</v>
      </c>
      <c r="L121" s="285">
        <v>60</v>
      </c>
      <c r="M121" s="277">
        <v>51</v>
      </c>
      <c r="N121" s="285">
        <v>43</v>
      </c>
      <c r="O121" s="286">
        <v>56</v>
      </c>
      <c r="P121" s="287">
        <v>65</v>
      </c>
      <c r="Q121" s="288">
        <v>16</v>
      </c>
      <c r="R121" s="285">
        <v>24</v>
      </c>
      <c r="S121" s="277">
        <v>20</v>
      </c>
      <c r="T121" s="287">
        <v>46</v>
      </c>
      <c r="U121" s="288">
        <v>20</v>
      </c>
      <c r="V121" s="398"/>
      <c r="W121" s="289">
        <v>41</v>
      </c>
      <c r="X121" s="290">
        <v>10</v>
      </c>
      <c r="Y121" s="291">
        <v>25</v>
      </c>
      <c r="Z121" s="290">
        <v>18</v>
      </c>
      <c r="AA121" s="289">
        <v>47</v>
      </c>
      <c r="AB121" s="290">
        <f t="shared" si="10"/>
        <v>24</v>
      </c>
      <c r="AC121" s="277">
        <f t="shared" si="8"/>
        <v>116</v>
      </c>
      <c r="AD121" s="293">
        <f t="shared" si="9"/>
        <v>48.208333333333336</v>
      </c>
    </row>
    <row r="122" spans="1:30">
      <c r="A122" s="283">
        <v>504</v>
      </c>
      <c r="B122" s="277" t="s">
        <v>153</v>
      </c>
      <c r="C122" s="277">
        <v>15</v>
      </c>
      <c r="D122" s="378">
        <v>29</v>
      </c>
      <c r="E122" s="277">
        <v>64</v>
      </c>
      <c r="F122" s="378">
        <v>40</v>
      </c>
      <c r="G122" s="277"/>
      <c r="H122" s="285">
        <v>14</v>
      </c>
      <c r="I122" s="194"/>
      <c r="J122" s="285"/>
      <c r="K122" s="284"/>
      <c r="L122" s="285"/>
      <c r="M122" s="277"/>
      <c r="N122" s="285"/>
      <c r="O122" s="286"/>
      <c r="P122" s="287">
        <v>1</v>
      </c>
      <c r="Q122" s="288"/>
      <c r="R122" s="285">
        <v>18</v>
      </c>
      <c r="S122" s="277"/>
      <c r="T122" s="287"/>
      <c r="U122" s="288"/>
      <c r="V122" s="398"/>
      <c r="W122" s="289"/>
      <c r="X122" s="290"/>
      <c r="Y122" s="291"/>
      <c r="Z122" s="292"/>
      <c r="AA122" s="289"/>
      <c r="AB122" s="290">
        <f t="shared" si="10"/>
        <v>7</v>
      </c>
      <c r="AC122" s="277">
        <f t="shared" si="8"/>
        <v>64</v>
      </c>
      <c r="AD122" s="293">
        <f t="shared" si="9"/>
        <v>25.857142857142858</v>
      </c>
    </row>
    <row r="123" spans="1:30">
      <c r="A123" s="283">
        <v>506</v>
      </c>
      <c r="B123" s="277" t="s">
        <v>154</v>
      </c>
      <c r="C123" s="277">
        <v>0</v>
      </c>
      <c r="D123" s="378">
        <v>0</v>
      </c>
      <c r="E123" s="277">
        <v>0</v>
      </c>
      <c r="F123" s="378">
        <v>0</v>
      </c>
      <c r="G123" s="277">
        <v>64</v>
      </c>
      <c r="H123" s="285">
        <v>18</v>
      </c>
      <c r="I123" s="194">
        <v>35</v>
      </c>
      <c r="J123" s="285">
        <v>10</v>
      </c>
      <c r="K123" s="284">
        <v>40</v>
      </c>
      <c r="L123" s="285">
        <v>15</v>
      </c>
      <c r="M123" s="277">
        <v>33</v>
      </c>
      <c r="N123" s="285">
        <v>55</v>
      </c>
      <c r="O123" s="286">
        <v>23</v>
      </c>
      <c r="P123" s="287">
        <v>47</v>
      </c>
      <c r="Q123" s="288">
        <v>9</v>
      </c>
      <c r="R123" s="285">
        <v>26</v>
      </c>
      <c r="S123" s="277">
        <v>9</v>
      </c>
      <c r="T123" s="287">
        <v>31</v>
      </c>
      <c r="U123" s="288">
        <v>9</v>
      </c>
      <c r="V123" s="398"/>
      <c r="W123" s="289">
        <v>30</v>
      </c>
      <c r="X123" s="290">
        <v>7</v>
      </c>
      <c r="Y123" s="291">
        <v>36</v>
      </c>
      <c r="Z123" s="290">
        <v>6</v>
      </c>
      <c r="AA123" s="289">
        <v>38</v>
      </c>
      <c r="AB123" s="290">
        <f t="shared" si="10"/>
        <v>20</v>
      </c>
      <c r="AC123" s="277">
        <f t="shared" si="8"/>
        <v>64</v>
      </c>
      <c r="AD123" s="293">
        <f t="shared" si="9"/>
        <v>22.541666666666668</v>
      </c>
    </row>
    <row r="124" spans="1:30">
      <c r="A124" s="283">
        <v>513</v>
      </c>
      <c r="B124" s="277" t="s">
        <v>155</v>
      </c>
      <c r="C124" s="277">
        <v>2</v>
      </c>
      <c r="D124" s="378">
        <v>3</v>
      </c>
      <c r="E124" s="277">
        <v>6</v>
      </c>
      <c r="F124" s="378">
        <v>7</v>
      </c>
      <c r="G124" s="277">
        <v>2</v>
      </c>
      <c r="H124" s="285"/>
      <c r="I124" s="194">
        <v>1</v>
      </c>
      <c r="J124" s="285"/>
      <c r="K124" s="284"/>
      <c r="L124" s="285">
        <v>3</v>
      </c>
      <c r="M124" s="277">
        <v>4</v>
      </c>
      <c r="N124" s="285">
        <v>1</v>
      </c>
      <c r="O124" s="286">
        <v>6</v>
      </c>
      <c r="P124" s="287">
        <v>6</v>
      </c>
      <c r="Q124" s="288">
        <v>2</v>
      </c>
      <c r="R124" s="285">
        <v>6</v>
      </c>
      <c r="S124" s="277">
        <v>6</v>
      </c>
      <c r="T124" s="287">
        <v>4</v>
      </c>
      <c r="U124" s="288">
        <v>6</v>
      </c>
      <c r="V124" s="398"/>
      <c r="W124" s="289">
        <v>10</v>
      </c>
      <c r="X124" s="290">
        <v>6</v>
      </c>
      <c r="Y124" s="291">
        <v>10</v>
      </c>
      <c r="Z124" s="290">
        <v>10</v>
      </c>
      <c r="AA124" s="289">
        <v>6</v>
      </c>
      <c r="AB124" s="290">
        <f t="shared" si="10"/>
        <v>21</v>
      </c>
      <c r="AC124" s="277">
        <f t="shared" si="8"/>
        <v>10</v>
      </c>
      <c r="AD124" s="293">
        <f>AVERAGE(C124:AA124)</f>
        <v>5.0952380952380949</v>
      </c>
    </row>
    <row r="125" spans="1:30">
      <c r="A125" s="283">
        <v>516</v>
      </c>
      <c r="B125" s="277" t="s">
        <v>156</v>
      </c>
      <c r="C125" s="277">
        <v>2</v>
      </c>
      <c r="D125" s="378">
        <v>0</v>
      </c>
      <c r="E125" s="277">
        <v>10</v>
      </c>
      <c r="F125" s="378">
        <v>1</v>
      </c>
      <c r="G125" s="277">
        <v>1</v>
      </c>
      <c r="H125" s="285">
        <v>1</v>
      </c>
      <c r="I125" s="194">
        <v>11</v>
      </c>
      <c r="J125" s="285"/>
      <c r="K125" s="284"/>
      <c r="L125" s="285">
        <v>5</v>
      </c>
      <c r="M125" s="277">
        <v>3</v>
      </c>
      <c r="N125" s="285">
        <v>3</v>
      </c>
      <c r="O125" s="286">
        <v>15</v>
      </c>
      <c r="P125" s="287">
        <v>3</v>
      </c>
      <c r="Q125" s="277"/>
      <c r="R125" s="285"/>
      <c r="S125" s="277">
        <v>2</v>
      </c>
      <c r="T125" s="287">
        <v>3</v>
      </c>
      <c r="U125" s="288">
        <v>2</v>
      </c>
      <c r="V125" s="398"/>
      <c r="W125" s="289">
        <v>2</v>
      </c>
      <c r="X125" s="290">
        <v>1</v>
      </c>
      <c r="Y125" s="291">
        <v>5</v>
      </c>
      <c r="Z125" s="290">
        <v>5</v>
      </c>
      <c r="AA125" s="277"/>
      <c r="AB125" s="290">
        <f t="shared" si="10"/>
        <v>18</v>
      </c>
      <c r="AC125" s="277">
        <f t="shared" si="8"/>
        <v>15</v>
      </c>
      <c r="AD125" s="293">
        <f t="shared" ref="AD125:AD179" si="11">AVERAGE(C125:AA125)</f>
        <v>3.9473684210526314</v>
      </c>
    </row>
    <row r="126" spans="1:30">
      <c r="A126" s="283">
        <v>522</v>
      </c>
      <c r="B126" s="277" t="s">
        <v>157</v>
      </c>
      <c r="C126" s="277">
        <v>0</v>
      </c>
      <c r="D126" s="378">
        <v>2</v>
      </c>
      <c r="E126" s="277">
        <v>0</v>
      </c>
      <c r="F126" s="378">
        <v>0</v>
      </c>
      <c r="G126" s="277">
        <v>2</v>
      </c>
      <c r="H126" s="285"/>
      <c r="I126" s="194">
        <v>1</v>
      </c>
      <c r="J126" s="285"/>
      <c r="K126" s="284"/>
      <c r="L126" s="285">
        <v>3</v>
      </c>
      <c r="M126" s="277"/>
      <c r="N126" s="285">
        <v>1</v>
      </c>
      <c r="O126" s="286"/>
      <c r="P126" s="295"/>
      <c r="Q126" s="277"/>
      <c r="R126" s="285"/>
      <c r="S126" s="277">
        <v>4</v>
      </c>
      <c r="T126" s="287">
        <v>1</v>
      </c>
      <c r="U126" s="288">
        <v>4</v>
      </c>
      <c r="V126" s="398"/>
      <c r="W126" s="289"/>
      <c r="X126" s="290">
        <v>2</v>
      </c>
      <c r="Y126" s="291">
        <v>2</v>
      </c>
      <c r="Z126" s="290">
        <v>1</v>
      </c>
      <c r="AA126" s="289"/>
      <c r="AB126" s="290">
        <f t="shared" si="10"/>
        <v>11</v>
      </c>
      <c r="AC126" s="277">
        <f t="shared" si="8"/>
        <v>4</v>
      </c>
      <c r="AD126" s="293">
        <f t="shared" si="11"/>
        <v>1.6428571428571428</v>
      </c>
    </row>
    <row r="127" spans="1:30">
      <c r="A127" s="283">
        <v>524</v>
      </c>
      <c r="B127" s="277" t="s">
        <v>158</v>
      </c>
      <c r="C127" s="277">
        <v>0</v>
      </c>
      <c r="D127" s="378">
        <v>4</v>
      </c>
      <c r="E127" s="277">
        <v>9</v>
      </c>
      <c r="F127" s="378">
        <v>5</v>
      </c>
      <c r="G127" s="277">
        <v>12</v>
      </c>
      <c r="H127" s="285">
        <v>5</v>
      </c>
      <c r="I127" s="194">
        <v>10</v>
      </c>
      <c r="J127" s="285">
        <v>20</v>
      </c>
      <c r="K127" s="284">
        <v>11</v>
      </c>
      <c r="L127" s="285">
        <v>31</v>
      </c>
      <c r="M127" s="277">
        <v>4</v>
      </c>
      <c r="N127" s="285">
        <v>6</v>
      </c>
      <c r="O127" s="286">
        <v>5</v>
      </c>
      <c r="P127" s="287">
        <v>8</v>
      </c>
      <c r="Q127" s="288">
        <v>8</v>
      </c>
      <c r="R127" s="285">
        <v>1</v>
      </c>
      <c r="S127" s="277">
        <v>2</v>
      </c>
      <c r="T127" s="287">
        <v>2</v>
      </c>
      <c r="U127" s="288">
        <v>2</v>
      </c>
      <c r="V127" s="398"/>
      <c r="W127" s="289">
        <v>1</v>
      </c>
      <c r="X127" s="290">
        <v>2</v>
      </c>
      <c r="Y127" s="291">
        <v>2</v>
      </c>
      <c r="Z127" s="292"/>
      <c r="AA127" s="289"/>
      <c r="AB127" s="290">
        <f t="shared" si="10"/>
        <v>21</v>
      </c>
      <c r="AC127" s="277">
        <f t="shared" si="8"/>
        <v>31</v>
      </c>
      <c r="AD127" s="293">
        <f t="shared" si="11"/>
        <v>6.8181818181818183</v>
      </c>
    </row>
    <row r="128" spans="1:30">
      <c r="A128" s="283">
        <v>529</v>
      </c>
      <c r="B128" s="277" t="s">
        <v>159</v>
      </c>
      <c r="C128" s="277">
        <v>6</v>
      </c>
      <c r="D128" s="378">
        <v>3</v>
      </c>
      <c r="E128" s="277">
        <v>2</v>
      </c>
      <c r="F128" s="378">
        <v>3</v>
      </c>
      <c r="G128" s="277">
        <v>6</v>
      </c>
      <c r="H128" s="285">
        <v>5</v>
      </c>
      <c r="I128" s="194">
        <v>8</v>
      </c>
      <c r="J128" s="285">
        <v>7</v>
      </c>
      <c r="K128" s="284">
        <v>10</v>
      </c>
      <c r="L128" s="285">
        <v>6</v>
      </c>
      <c r="M128" s="277">
        <v>5</v>
      </c>
      <c r="N128" s="285">
        <v>4</v>
      </c>
      <c r="O128" s="286">
        <v>4</v>
      </c>
      <c r="P128" s="287">
        <v>3</v>
      </c>
      <c r="Q128" s="288">
        <v>2</v>
      </c>
      <c r="R128" s="285">
        <v>3</v>
      </c>
      <c r="S128" s="277">
        <v>3</v>
      </c>
      <c r="T128" s="287"/>
      <c r="U128" s="288">
        <v>3</v>
      </c>
      <c r="V128" s="398"/>
      <c r="W128" s="289">
        <v>2</v>
      </c>
      <c r="X128" s="290">
        <v>3</v>
      </c>
      <c r="Y128" s="291">
        <v>1</v>
      </c>
      <c r="Z128" s="290">
        <v>6</v>
      </c>
      <c r="AA128" s="289">
        <v>2</v>
      </c>
      <c r="AB128" s="290">
        <f t="shared" si="10"/>
        <v>23</v>
      </c>
      <c r="AC128" s="277">
        <f t="shared" si="8"/>
        <v>10</v>
      </c>
      <c r="AD128" s="293">
        <f t="shared" si="11"/>
        <v>4.2173913043478262</v>
      </c>
    </row>
    <row r="129" spans="1:30">
      <c r="A129" s="283">
        <v>530</v>
      </c>
      <c r="B129" s="277" t="s">
        <v>160</v>
      </c>
      <c r="C129" s="277">
        <v>4</v>
      </c>
      <c r="D129" s="378">
        <v>4</v>
      </c>
      <c r="E129" s="277">
        <v>5</v>
      </c>
      <c r="F129" s="378">
        <v>6</v>
      </c>
      <c r="G129" s="277">
        <v>3</v>
      </c>
      <c r="H129" s="285">
        <v>4</v>
      </c>
      <c r="I129" s="194">
        <v>5</v>
      </c>
      <c r="J129" s="285">
        <v>8</v>
      </c>
      <c r="K129" s="284">
        <v>3</v>
      </c>
      <c r="L129" s="285">
        <v>1</v>
      </c>
      <c r="M129" s="277"/>
      <c r="N129" s="285">
        <v>2</v>
      </c>
      <c r="O129" s="286">
        <v>7</v>
      </c>
      <c r="P129" s="287">
        <v>6</v>
      </c>
      <c r="Q129" s="288">
        <v>4</v>
      </c>
      <c r="R129" s="285">
        <v>2</v>
      </c>
      <c r="S129" s="277">
        <v>3</v>
      </c>
      <c r="T129" s="287">
        <v>2</v>
      </c>
      <c r="U129" s="288">
        <v>3</v>
      </c>
      <c r="V129" s="398"/>
      <c r="W129" s="289">
        <v>3</v>
      </c>
      <c r="X129" s="290">
        <v>3</v>
      </c>
      <c r="Y129" s="291">
        <v>1</v>
      </c>
      <c r="Z129" s="290">
        <v>2</v>
      </c>
      <c r="AA129" s="289">
        <v>2</v>
      </c>
      <c r="AB129" s="290">
        <f t="shared" si="10"/>
        <v>23</v>
      </c>
      <c r="AC129" s="277">
        <f t="shared" si="8"/>
        <v>8</v>
      </c>
      <c r="AD129" s="293">
        <f t="shared" si="11"/>
        <v>3.6086956521739131</v>
      </c>
    </row>
    <row r="130" spans="1:30">
      <c r="A130" s="283">
        <v>534</v>
      </c>
      <c r="B130" s="277" t="s">
        <v>161</v>
      </c>
      <c r="C130" s="277">
        <v>0</v>
      </c>
      <c r="D130" s="378">
        <v>0</v>
      </c>
      <c r="E130" s="277">
        <v>0</v>
      </c>
      <c r="F130" s="378">
        <v>0</v>
      </c>
      <c r="G130" s="277"/>
      <c r="H130" s="285">
        <v>1</v>
      </c>
      <c r="I130" s="194">
        <v>3</v>
      </c>
      <c r="J130" s="285">
        <v>6</v>
      </c>
      <c r="K130" s="284">
        <v>5</v>
      </c>
      <c r="L130" s="285">
        <v>1</v>
      </c>
      <c r="M130" s="277">
        <v>2</v>
      </c>
      <c r="N130" s="285">
        <v>2</v>
      </c>
      <c r="O130" s="286"/>
      <c r="P130" s="287">
        <v>2</v>
      </c>
      <c r="Q130" s="288"/>
      <c r="R130" s="285">
        <v>1</v>
      </c>
      <c r="S130" s="277"/>
      <c r="T130" s="287"/>
      <c r="U130" s="288"/>
      <c r="V130" s="398"/>
      <c r="W130" s="289"/>
      <c r="X130" s="290"/>
      <c r="Y130" s="291"/>
      <c r="Z130" s="292"/>
      <c r="AA130" s="289"/>
      <c r="AB130" s="290">
        <f t="shared" si="10"/>
        <v>9</v>
      </c>
      <c r="AC130" s="277">
        <f t="shared" si="8"/>
        <v>6</v>
      </c>
      <c r="AD130" s="293">
        <f t="shared" si="11"/>
        <v>1.7692307692307692</v>
      </c>
    </row>
    <row r="131" spans="1:30">
      <c r="A131" s="283">
        <v>536</v>
      </c>
      <c r="B131" s="277" t="s">
        <v>162</v>
      </c>
      <c r="C131" s="277">
        <v>61</v>
      </c>
      <c r="D131" s="378">
        <v>63</v>
      </c>
      <c r="E131" s="277">
        <v>82</v>
      </c>
      <c r="F131" s="378">
        <v>74</v>
      </c>
      <c r="G131" s="277">
        <v>90</v>
      </c>
      <c r="H131" s="285">
        <v>84</v>
      </c>
      <c r="I131" s="194">
        <v>66</v>
      </c>
      <c r="J131" s="285">
        <v>38</v>
      </c>
      <c r="K131" s="284">
        <v>63</v>
      </c>
      <c r="L131" s="285">
        <v>85</v>
      </c>
      <c r="M131" s="277">
        <v>54</v>
      </c>
      <c r="N131" s="285">
        <v>55</v>
      </c>
      <c r="O131" s="286">
        <v>67</v>
      </c>
      <c r="P131" s="287">
        <v>72</v>
      </c>
      <c r="Q131" s="288">
        <v>33</v>
      </c>
      <c r="R131" s="285">
        <v>35</v>
      </c>
      <c r="S131" s="277">
        <v>50</v>
      </c>
      <c r="T131" s="287">
        <v>35</v>
      </c>
      <c r="U131" s="288">
        <v>50</v>
      </c>
      <c r="V131" s="398"/>
      <c r="W131" s="289">
        <v>69</v>
      </c>
      <c r="X131" s="290">
        <v>56</v>
      </c>
      <c r="Y131" s="291">
        <v>70</v>
      </c>
      <c r="Z131" s="290">
        <v>57</v>
      </c>
      <c r="AA131" s="289">
        <v>26</v>
      </c>
      <c r="AB131" s="290">
        <f t="shared" si="10"/>
        <v>24</v>
      </c>
      <c r="AC131" s="277">
        <f t="shared" si="8"/>
        <v>90</v>
      </c>
      <c r="AD131" s="293">
        <f t="shared" si="11"/>
        <v>59.791666666666664</v>
      </c>
    </row>
    <row r="132" spans="1:30">
      <c r="A132" s="283">
        <v>544</v>
      </c>
      <c r="B132" s="277" t="s">
        <v>163</v>
      </c>
      <c r="C132" s="277">
        <v>0</v>
      </c>
      <c r="D132" s="378">
        <v>0</v>
      </c>
      <c r="E132" s="277">
        <v>0</v>
      </c>
      <c r="F132" s="378">
        <v>0</v>
      </c>
      <c r="G132" s="277"/>
      <c r="H132" s="285"/>
      <c r="I132" s="194"/>
      <c r="J132" s="285"/>
      <c r="K132" s="284"/>
      <c r="L132" s="285">
        <v>1</v>
      </c>
      <c r="M132" s="277"/>
      <c r="N132" s="285"/>
      <c r="O132" s="286"/>
      <c r="P132" s="287">
        <v>1</v>
      </c>
      <c r="Q132" s="288">
        <v>1</v>
      </c>
      <c r="R132" s="285"/>
      <c r="S132" s="277">
        <v>1</v>
      </c>
      <c r="T132" s="287"/>
      <c r="U132" s="288">
        <v>1</v>
      </c>
      <c r="V132" s="398"/>
      <c r="W132" s="289"/>
      <c r="X132" s="290"/>
      <c r="Y132" s="291">
        <v>2</v>
      </c>
      <c r="Z132" s="292"/>
      <c r="AA132" s="289"/>
      <c r="AB132" s="290">
        <f t="shared" si="10"/>
        <v>6</v>
      </c>
      <c r="AC132" s="277">
        <f t="shared" si="8"/>
        <v>2</v>
      </c>
      <c r="AD132" s="293">
        <f t="shared" si="11"/>
        <v>0.7</v>
      </c>
    </row>
    <row r="133" spans="1:30">
      <c r="A133" s="283">
        <v>546</v>
      </c>
      <c r="B133" s="277" t="s">
        <v>164</v>
      </c>
      <c r="C133" s="277">
        <v>1</v>
      </c>
      <c r="D133" s="378">
        <v>6</v>
      </c>
      <c r="E133" s="277">
        <v>11</v>
      </c>
      <c r="F133" s="378">
        <v>2</v>
      </c>
      <c r="G133" s="277">
        <v>4</v>
      </c>
      <c r="H133" s="285">
        <v>3</v>
      </c>
      <c r="I133" s="194">
        <v>4</v>
      </c>
      <c r="J133" s="285">
        <v>2</v>
      </c>
      <c r="K133" s="284"/>
      <c r="L133" s="285">
        <v>2</v>
      </c>
      <c r="M133" s="277">
        <v>4</v>
      </c>
      <c r="N133" s="285">
        <v>7</v>
      </c>
      <c r="O133" s="286">
        <v>1</v>
      </c>
      <c r="P133" s="295"/>
      <c r="Q133" s="277"/>
      <c r="R133" s="285"/>
      <c r="S133" s="277"/>
      <c r="T133" s="287">
        <v>2</v>
      </c>
      <c r="U133" s="288"/>
      <c r="V133" s="398"/>
      <c r="W133" s="289">
        <v>1</v>
      </c>
      <c r="X133" s="290">
        <v>2</v>
      </c>
      <c r="Y133" s="291"/>
      <c r="Z133" s="292"/>
      <c r="AA133" s="289"/>
      <c r="AB133" s="290">
        <f t="shared" si="10"/>
        <v>15</v>
      </c>
      <c r="AC133" s="277">
        <f t="shared" si="8"/>
        <v>11</v>
      </c>
      <c r="AD133" s="293">
        <f t="shared" si="11"/>
        <v>3.4666666666666668</v>
      </c>
    </row>
    <row r="134" spans="1:30">
      <c r="A134" s="283">
        <v>552</v>
      </c>
      <c r="B134" s="277" t="s">
        <v>165</v>
      </c>
      <c r="C134" s="277">
        <v>1</v>
      </c>
      <c r="D134" s="378">
        <v>0</v>
      </c>
      <c r="E134" s="277">
        <v>0</v>
      </c>
      <c r="F134" s="378">
        <v>3</v>
      </c>
      <c r="G134" s="277"/>
      <c r="H134" s="285">
        <v>2</v>
      </c>
      <c r="I134" s="194">
        <v>2</v>
      </c>
      <c r="J134" s="285" t="s">
        <v>341</v>
      </c>
      <c r="K134" s="284"/>
      <c r="L134" s="285">
        <v>2</v>
      </c>
      <c r="M134" s="277"/>
      <c r="N134" s="285">
        <v>4</v>
      </c>
      <c r="O134" s="286">
        <v>3</v>
      </c>
      <c r="P134" s="287">
        <v>1</v>
      </c>
      <c r="Q134" s="288"/>
      <c r="R134" s="285">
        <v>1</v>
      </c>
      <c r="S134" s="277"/>
      <c r="T134" s="287"/>
      <c r="U134" s="288"/>
      <c r="V134" s="398"/>
      <c r="W134" s="289"/>
      <c r="X134" s="290"/>
      <c r="Y134" s="291"/>
      <c r="Z134" s="292"/>
      <c r="AA134" s="289"/>
      <c r="AB134" s="290">
        <f t="shared" si="10"/>
        <v>9</v>
      </c>
      <c r="AC134" s="277">
        <f t="shared" si="8"/>
        <v>4</v>
      </c>
      <c r="AD134" s="293">
        <f t="shared" si="11"/>
        <v>1.7272727272727273</v>
      </c>
    </row>
    <row r="135" spans="1:30">
      <c r="A135" s="283">
        <v>553</v>
      </c>
      <c r="B135" s="277" t="s">
        <v>166</v>
      </c>
      <c r="C135" s="277">
        <v>0</v>
      </c>
      <c r="D135" s="378">
        <v>0</v>
      </c>
      <c r="E135" s="277">
        <v>0</v>
      </c>
      <c r="F135" s="378">
        <v>0</v>
      </c>
      <c r="G135" s="277"/>
      <c r="H135" s="285"/>
      <c r="I135" s="194"/>
      <c r="J135" s="285"/>
      <c r="K135" s="284"/>
      <c r="L135" s="285"/>
      <c r="M135" s="277"/>
      <c r="N135" s="285"/>
      <c r="O135" s="286"/>
      <c r="P135" s="295"/>
      <c r="Q135" s="277"/>
      <c r="R135" s="285"/>
      <c r="S135" s="277"/>
      <c r="T135" s="287"/>
      <c r="U135" s="288"/>
      <c r="V135" s="398"/>
      <c r="W135" s="289"/>
      <c r="X135" s="290"/>
      <c r="Y135" s="291"/>
      <c r="Z135" s="292"/>
      <c r="AA135" s="289"/>
      <c r="AB135" s="290">
        <f t="shared" si="10"/>
        <v>0</v>
      </c>
      <c r="AC135" s="277">
        <f t="shared" si="8"/>
        <v>0</v>
      </c>
      <c r="AD135" s="293">
        <f t="shared" si="11"/>
        <v>0</v>
      </c>
    </row>
    <row r="136" spans="1:30">
      <c r="A136" s="283">
        <v>554</v>
      </c>
      <c r="B136" s="277" t="s">
        <v>167</v>
      </c>
      <c r="C136" s="277">
        <v>0</v>
      </c>
      <c r="D136" s="378">
        <v>0</v>
      </c>
      <c r="E136" s="277">
        <v>0</v>
      </c>
      <c r="F136" s="378">
        <v>0</v>
      </c>
      <c r="G136" s="277">
        <v>1</v>
      </c>
      <c r="H136" s="285"/>
      <c r="I136" s="194"/>
      <c r="J136" s="285"/>
      <c r="K136" s="284"/>
      <c r="L136" s="285">
        <v>11</v>
      </c>
      <c r="M136" s="277"/>
      <c r="N136" s="285"/>
      <c r="O136" s="286"/>
      <c r="P136" s="295"/>
      <c r="Q136" s="277"/>
      <c r="R136" s="285"/>
      <c r="S136" s="277">
        <v>1</v>
      </c>
      <c r="T136" s="287"/>
      <c r="U136" s="288">
        <v>1</v>
      </c>
      <c r="V136" s="398"/>
      <c r="W136" s="289">
        <v>1</v>
      </c>
      <c r="X136" s="290"/>
      <c r="Y136" s="291"/>
      <c r="Z136" s="290">
        <v>3</v>
      </c>
      <c r="AA136" s="289"/>
      <c r="AB136" s="290">
        <f t="shared" si="10"/>
        <v>6</v>
      </c>
      <c r="AC136" s="277">
        <f t="shared" si="8"/>
        <v>11</v>
      </c>
      <c r="AD136" s="293">
        <f t="shared" si="11"/>
        <v>1.8</v>
      </c>
    </row>
    <row r="137" spans="1:30">
      <c r="A137" s="283">
        <v>555</v>
      </c>
      <c r="B137" s="277" t="s">
        <v>168</v>
      </c>
      <c r="C137" s="277">
        <v>2</v>
      </c>
      <c r="D137" s="378">
        <v>4</v>
      </c>
      <c r="E137" s="277">
        <v>6</v>
      </c>
      <c r="F137" s="378">
        <v>3</v>
      </c>
      <c r="G137" s="277">
        <v>1</v>
      </c>
      <c r="H137" s="285">
        <v>11</v>
      </c>
      <c r="I137" s="194"/>
      <c r="J137" s="285">
        <v>4</v>
      </c>
      <c r="K137" s="284">
        <v>12</v>
      </c>
      <c r="L137" s="285">
        <v>7</v>
      </c>
      <c r="M137" s="277">
        <v>10</v>
      </c>
      <c r="N137" s="285">
        <v>18</v>
      </c>
      <c r="O137" s="286">
        <v>20</v>
      </c>
      <c r="P137" s="287">
        <v>7</v>
      </c>
      <c r="Q137" s="288">
        <v>1</v>
      </c>
      <c r="R137" s="285">
        <v>2</v>
      </c>
      <c r="S137" s="277">
        <v>2</v>
      </c>
      <c r="T137" s="287">
        <v>3</v>
      </c>
      <c r="U137" s="288">
        <v>2</v>
      </c>
      <c r="V137" s="398"/>
      <c r="W137" s="289">
        <v>3</v>
      </c>
      <c r="X137" s="290">
        <v>5</v>
      </c>
      <c r="Y137" s="291">
        <v>8</v>
      </c>
      <c r="Z137" s="290">
        <v>4</v>
      </c>
      <c r="AA137" s="289">
        <v>7</v>
      </c>
      <c r="AB137" s="290">
        <f t="shared" si="10"/>
        <v>23</v>
      </c>
      <c r="AC137" s="277">
        <f t="shared" si="8"/>
        <v>20</v>
      </c>
      <c r="AD137" s="293">
        <f t="shared" si="11"/>
        <v>6.1739130434782608</v>
      </c>
    </row>
    <row r="138" spans="1:30">
      <c r="A138" s="283">
        <v>556</v>
      </c>
      <c r="B138" s="277" t="s">
        <v>169</v>
      </c>
      <c r="C138" s="277">
        <v>15</v>
      </c>
      <c r="D138" s="378">
        <v>5</v>
      </c>
      <c r="E138" s="277">
        <v>9</v>
      </c>
      <c r="F138" s="378">
        <v>9</v>
      </c>
      <c r="G138" s="277">
        <v>14</v>
      </c>
      <c r="H138" s="285">
        <v>11</v>
      </c>
      <c r="I138" s="194">
        <v>10</v>
      </c>
      <c r="J138" s="285">
        <v>8</v>
      </c>
      <c r="K138" s="284">
        <v>3</v>
      </c>
      <c r="L138" s="285">
        <v>28</v>
      </c>
      <c r="M138" s="277">
        <v>14</v>
      </c>
      <c r="N138" s="285">
        <v>50</v>
      </c>
      <c r="O138" s="286">
        <v>65</v>
      </c>
      <c r="P138" s="287">
        <v>16</v>
      </c>
      <c r="Q138" s="288">
        <v>5</v>
      </c>
      <c r="R138" s="285">
        <v>4</v>
      </c>
      <c r="S138" s="277">
        <v>19</v>
      </c>
      <c r="T138" s="287">
        <v>5</v>
      </c>
      <c r="U138" s="288">
        <v>19</v>
      </c>
      <c r="V138" s="398"/>
      <c r="W138" s="289">
        <v>11</v>
      </c>
      <c r="X138" s="290">
        <v>5</v>
      </c>
      <c r="Y138" s="291">
        <v>2</v>
      </c>
      <c r="Z138" s="290">
        <v>13</v>
      </c>
      <c r="AA138" s="289">
        <v>2</v>
      </c>
      <c r="AB138" s="290">
        <f t="shared" si="10"/>
        <v>24</v>
      </c>
      <c r="AC138" s="277">
        <f>MAX(C138:AA138)</f>
        <v>65</v>
      </c>
      <c r="AD138" s="293">
        <f t="shared" si="11"/>
        <v>14.25</v>
      </c>
    </row>
    <row r="139" spans="1:30">
      <c r="A139" s="283">
        <v>558</v>
      </c>
      <c r="B139" s="277" t="s">
        <v>170</v>
      </c>
      <c r="C139" s="277">
        <v>3</v>
      </c>
      <c r="D139" s="378">
        <v>0</v>
      </c>
      <c r="E139" s="277">
        <v>0</v>
      </c>
      <c r="F139" s="378">
        <v>1</v>
      </c>
      <c r="G139" s="277"/>
      <c r="H139" s="285"/>
      <c r="I139" s="194">
        <v>1</v>
      </c>
      <c r="J139" s="285"/>
      <c r="K139" s="284"/>
      <c r="L139" s="285"/>
      <c r="M139" s="277"/>
      <c r="N139" s="285">
        <v>1</v>
      </c>
      <c r="O139" s="286"/>
      <c r="P139" s="287">
        <v>3</v>
      </c>
      <c r="Q139" s="288"/>
      <c r="R139" s="285">
        <v>6</v>
      </c>
      <c r="S139" s="277"/>
      <c r="T139" s="287"/>
      <c r="U139" s="288"/>
      <c r="V139" s="398"/>
      <c r="W139" s="289"/>
      <c r="X139" s="290">
        <v>3</v>
      </c>
      <c r="Y139" s="291">
        <v>1</v>
      </c>
      <c r="Z139" s="290">
        <v>1</v>
      </c>
      <c r="AA139" s="289"/>
      <c r="AB139" s="290">
        <f t="shared" si="10"/>
        <v>9</v>
      </c>
      <c r="AC139" s="277">
        <f t="shared" ref="AC139:AC172" si="12">MAX(C139:AA139)</f>
        <v>6</v>
      </c>
      <c r="AD139" s="293">
        <f t="shared" si="11"/>
        <v>1.8181818181818181</v>
      </c>
    </row>
    <row r="140" spans="1:30">
      <c r="A140" s="283">
        <v>560</v>
      </c>
      <c r="B140" s="277" t="s">
        <v>171</v>
      </c>
      <c r="C140" s="277">
        <v>2</v>
      </c>
      <c r="D140" s="378">
        <v>3</v>
      </c>
      <c r="E140" s="277">
        <v>7</v>
      </c>
      <c r="F140" s="378">
        <v>4</v>
      </c>
      <c r="G140" s="277">
        <v>5</v>
      </c>
      <c r="H140" s="285">
        <v>1</v>
      </c>
      <c r="I140" s="194">
        <v>4</v>
      </c>
      <c r="J140" s="285">
        <v>1</v>
      </c>
      <c r="K140" s="284">
        <v>1</v>
      </c>
      <c r="L140" s="285">
        <v>1</v>
      </c>
      <c r="M140" s="277">
        <v>1</v>
      </c>
      <c r="N140" s="285">
        <v>1</v>
      </c>
      <c r="O140" s="286"/>
      <c r="P140" s="287"/>
      <c r="Q140" s="288"/>
      <c r="R140" s="285"/>
      <c r="S140" s="277"/>
      <c r="T140" s="287"/>
      <c r="U140" s="288"/>
      <c r="V140" s="398"/>
      <c r="W140" s="289"/>
      <c r="X140" s="290"/>
      <c r="Y140" s="291"/>
      <c r="Z140" s="290"/>
      <c r="AA140" s="289"/>
      <c r="AB140" s="290">
        <f t="shared" si="10"/>
        <v>12</v>
      </c>
      <c r="AC140" s="277">
        <f t="shared" si="12"/>
        <v>7</v>
      </c>
      <c r="AD140" s="293">
        <f t="shared" si="11"/>
        <v>2.5833333333333335</v>
      </c>
    </row>
    <row r="141" spans="1:30">
      <c r="A141" s="283">
        <v>562</v>
      </c>
      <c r="B141" s="277" t="s">
        <v>172</v>
      </c>
      <c r="C141" s="277">
        <v>45</v>
      </c>
      <c r="D141" s="378">
        <v>35</v>
      </c>
      <c r="E141" s="277">
        <v>43</v>
      </c>
      <c r="F141" s="378">
        <v>52</v>
      </c>
      <c r="G141" s="277">
        <v>52</v>
      </c>
      <c r="H141" s="285">
        <v>19</v>
      </c>
      <c r="I141" s="194">
        <v>36</v>
      </c>
      <c r="J141" s="285">
        <v>35</v>
      </c>
      <c r="K141" s="284">
        <v>58</v>
      </c>
      <c r="L141" s="285">
        <v>53</v>
      </c>
      <c r="M141" s="277">
        <v>22</v>
      </c>
      <c r="N141" s="285">
        <v>20</v>
      </c>
      <c r="O141" s="286">
        <v>54</v>
      </c>
      <c r="P141" s="287">
        <v>20</v>
      </c>
      <c r="Q141" s="288">
        <v>19</v>
      </c>
      <c r="R141" s="285">
        <v>16</v>
      </c>
      <c r="S141" s="277">
        <v>3</v>
      </c>
      <c r="T141" s="287">
        <v>10</v>
      </c>
      <c r="U141" s="288">
        <v>3</v>
      </c>
      <c r="V141" s="398"/>
      <c r="W141" s="289">
        <v>17</v>
      </c>
      <c r="X141" s="290">
        <v>14</v>
      </c>
      <c r="Y141" s="291">
        <v>20</v>
      </c>
      <c r="Z141" s="290">
        <v>17</v>
      </c>
      <c r="AA141" s="289">
        <v>7</v>
      </c>
      <c r="AB141" s="290">
        <f t="shared" si="10"/>
        <v>24</v>
      </c>
      <c r="AC141" s="277">
        <f t="shared" si="12"/>
        <v>58</v>
      </c>
      <c r="AD141" s="293">
        <f t="shared" si="11"/>
        <v>27.916666666666668</v>
      </c>
    </row>
    <row r="142" spans="1:30">
      <c r="A142" s="283">
        <v>565</v>
      </c>
      <c r="B142" s="277" t="s">
        <v>173</v>
      </c>
      <c r="C142" s="277">
        <v>35</v>
      </c>
      <c r="D142" s="378">
        <v>21</v>
      </c>
      <c r="E142" s="277">
        <v>31</v>
      </c>
      <c r="F142" s="378">
        <v>24</v>
      </c>
      <c r="G142" s="277">
        <v>26</v>
      </c>
      <c r="H142" s="285">
        <v>26</v>
      </c>
      <c r="I142" s="194">
        <v>49</v>
      </c>
      <c r="J142" s="285">
        <v>12</v>
      </c>
      <c r="K142" s="284">
        <v>19</v>
      </c>
      <c r="L142" s="285">
        <v>38</v>
      </c>
      <c r="M142" s="277">
        <v>15</v>
      </c>
      <c r="N142" s="285">
        <v>32</v>
      </c>
      <c r="O142" s="286">
        <v>18</v>
      </c>
      <c r="P142" s="287">
        <v>31</v>
      </c>
      <c r="Q142" s="288">
        <v>7</v>
      </c>
      <c r="R142" s="285">
        <v>12</v>
      </c>
      <c r="S142" s="277">
        <v>18</v>
      </c>
      <c r="T142" s="287">
        <v>12</v>
      </c>
      <c r="U142" s="288">
        <v>18</v>
      </c>
      <c r="V142" s="398"/>
      <c r="W142" s="289">
        <v>27</v>
      </c>
      <c r="X142" s="290">
        <v>3</v>
      </c>
      <c r="Y142" s="291">
        <v>6</v>
      </c>
      <c r="Z142" s="290">
        <v>10</v>
      </c>
      <c r="AA142" s="289">
        <v>7</v>
      </c>
      <c r="AB142" s="290">
        <f t="shared" si="10"/>
        <v>24</v>
      </c>
      <c r="AC142" s="277">
        <f t="shared" si="12"/>
        <v>49</v>
      </c>
      <c r="AD142" s="293">
        <f t="shared" si="11"/>
        <v>20.708333333333332</v>
      </c>
    </row>
    <row r="143" spans="1:30">
      <c r="A143" s="283">
        <v>577</v>
      </c>
      <c r="B143" s="277" t="s">
        <v>174</v>
      </c>
      <c r="C143" s="277">
        <v>0</v>
      </c>
      <c r="D143" s="378">
        <v>0</v>
      </c>
      <c r="E143" s="277">
        <v>0</v>
      </c>
      <c r="F143" s="378">
        <v>0</v>
      </c>
      <c r="G143" s="277">
        <v>1</v>
      </c>
      <c r="H143" s="285"/>
      <c r="I143" s="194">
        <v>1</v>
      </c>
      <c r="J143" s="285">
        <v>2</v>
      </c>
      <c r="K143" s="284"/>
      <c r="L143" s="285">
        <v>1</v>
      </c>
      <c r="M143" s="277">
        <v>4</v>
      </c>
      <c r="N143" s="285">
        <v>1</v>
      </c>
      <c r="O143" s="286"/>
      <c r="P143" s="287">
        <v>3</v>
      </c>
      <c r="Q143" s="288">
        <v>1</v>
      </c>
      <c r="R143" s="285"/>
      <c r="S143" s="277"/>
      <c r="T143" s="287"/>
      <c r="U143" s="288"/>
      <c r="V143" s="398"/>
      <c r="W143" s="289">
        <v>1</v>
      </c>
      <c r="X143" s="290">
        <v>1</v>
      </c>
      <c r="Y143" s="291"/>
      <c r="Z143" s="290">
        <v>3</v>
      </c>
      <c r="AA143" s="289"/>
      <c r="AB143" s="290">
        <f t="shared" si="10"/>
        <v>11</v>
      </c>
      <c r="AC143" s="277">
        <f t="shared" si="12"/>
        <v>4</v>
      </c>
      <c r="AD143" s="293">
        <f t="shared" si="11"/>
        <v>1.2666666666666666</v>
      </c>
    </row>
    <row r="144" spans="1:30">
      <c r="A144" s="283">
        <v>579</v>
      </c>
      <c r="B144" s="277" t="s">
        <v>175</v>
      </c>
      <c r="C144" s="277">
        <v>138</v>
      </c>
      <c r="D144" s="378">
        <v>125</v>
      </c>
      <c r="E144" s="277">
        <v>299</v>
      </c>
      <c r="F144" s="378">
        <v>182</v>
      </c>
      <c r="G144" s="277">
        <v>149</v>
      </c>
      <c r="H144" s="285">
        <v>150</v>
      </c>
      <c r="I144" s="194">
        <v>217</v>
      </c>
      <c r="J144" s="285">
        <v>150</v>
      </c>
      <c r="K144" s="284">
        <v>179</v>
      </c>
      <c r="L144" s="285">
        <v>223</v>
      </c>
      <c r="M144" s="277">
        <v>157</v>
      </c>
      <c r="N144" s="285">
        <v>220</v>
      </c>
      <c r="O144" s="286">
        <v>191</v>
      </c>
      <c r="P144" s="287">
        <v>215</v>
      </c>
      <c r="Q144" s="288">
        <v>135</v>
      </c>
      <c r="R144" s="285">
        <v>62</v>
      </c>
      <c r="S144" s="277">
        <v>41</v>
      </c>
      <c r="T144" s="287">
        <v>123</v>
      </c>
      <c r="U144" s="288">
        <v>41</v>
      </c>
      <c r="V144" s="398"/>
      <c r="W144" s="289">
        <v>90</v>
      </c>
      <c r="X144" s="290">
        <v>137</v>
      </c>
      <c r="Y144" s="291">
        <v>93</v>
      </c>
      <c r="Z144" s="290">
        <v>155</v>
      </c>
      <c r="AA144" s="289">
        <v>12</v>
      </c>
      <c r="AB144" s="290">
        <f t="shared" si="10"/>
        <v>24</v>
      </c>
      <c r="AC144" s="277">
        <f t="shared" si="12"/>
        <v>299</v>
      </c>
      <c r="AD144" s="293">
        <f t="shared" si="11"/>
        <v>145.16666666666666</v>
      </c>
    </row>
    <row r="145" spans="1:30">
      <c r="A145" s="283">
        <v>580</v>
      </c>
      <c r="B145" s="277" t="s">
        <v>176</v>
      </c>
      <c r="C145" s="277">
        <v>0</v>
      </c>
      <c r="D145" s="378">
        <v>1</v>
      </c>
      <c r="E145" s="277">
        <v>1</v>
      </c>
      <c r="F145" s="378">
        <v>1</v>
      </c>
      <c r="G145" s="277"/>
      <c r="H145" s="285">
        <v>1</v>
      </c>
      <c r="I145" s="194">
        <v>3</v>
      </c>
      <c r="J145" s="285">
        <v>1</v>
      </c>
      <c r="K145" s="284"/>
      <c r="L145" s="285"/>
      <c r="M145" s="277">
        <v>1</v>
      </c>
      <c r="N145" s="285">
        <v>3</v>
      </c>
      <c r="O145" s="286"/>
      <c r="P145" s="287">
        <v>2</v>
      </c>
      <c r="Q145" s="288"/>
      <c r="R145" s="285">
        <v>1</v>
      </c>
      <c r="S145" s="286"/>
      <c r="T145" s="287"/>
      <c r="U145" s="288"/>
      <c r="V145" s="398"/>
      <c r="W145" s="289"/>
      <c r="X145" s="290"/>
      <c r="Y145" s="291"/>
      <c r="Z145" s="292"/>
      <c r="AA145" s="289"/>
      <c r="AB145" s="290">
        <f t="shared" si="10"/>
        <v>10</v>
      </c>
      <c r="AC145" s="277">
        <f t="shared" si="12"/>
        <v>3</v>
      </c>
      <c r="AD145" s="293">
        <f t="shared" si="11"/>
        <v>1.3636363636363635</v>
      </c>
    </row>
    <row r="146" spans="1:30">
      <c r="A146" s="283">
        <v>587</v>
      </c>
      <c r="B146" s="277" t="s">
        <v>177</v>
      </c>
      <c r="C146" s="277">
        <v>8</v>
      </c>
      <c r="D146" s="378">
        <v>13</v>
      </c>
      <c r="E146" s="277">
        <v>7</v>
      </c>
      <c r="F146" s="378">
        <v>6</v>
      </c>
      <c r="G146" s="277">
        <v>16</v>
      </c>
      <c r="H146" s="285">
        <v>5</v>
      </c>
      <c r="I146" s="194">
        <v>1</v>
      </c>
      <c r="J146" s="285">
        <v>5</v>
      </c>
      <c r="K146" s="284">
        <v>10</v>
      </c>
      <c r="L146" s="285">
        <v>3</v>
      </c>
      <c r="M146" s="277"/>
      <c r="N146" s="285">
        <v>2</v>
      </c>
      <c r="O146" s="286">
        <v>3</v>
      </c>
      <c r="P146" s="287">
        <v>8</v>
      </c>
      <c r="Q146" s="288"/>
      <c r="R146" s="285">
        <v>7</v>
      </c>
      <c r="S146" s="277">
        <v>4</v>
      </c>
      <c r="T146" s="287">
        <v>4</v>
      </c>
      <c r="U146" s="288">
        <v>4</v>
      </c>
      <c r="V146" s="398"/>
      <c r="W146" s="289">
        <v>3</v>
      </c>
      <c r="X146" s="290">
        <v>21</v>
      </c>
      <c r="Y146" s="291">
        <v>8</v>
      </c>
      <c r="Z146" s="290">
        <v>6</v>
      </c>
      <c r="AA146" s="289">
        <v>2</v>
      </c>
      <c r="AB146" s="290">
        <f t="shared" si="10"/>
        <v>22</v>
      </c>
      <c r="AC146" s="277">
        <f t="shared" si="12"/>
        <v>21</v>
      </c>
      <c r="AD146" s="293">
        <f t="shared" si="11"/>
        <v>6.6363636363636367</v>
      </c>
    </row>
    <row r="147" spans="1:30">
      <c r="A147" s="283">
        <v>588</v>
      </c>
      <c r="B147" s="277" t="s">
        <v>178</v>
      </c>
      <c r="C147" s="277">
        <v>0</v>
      </c>
      <c r="D147" s="378">
        <v>0</v>
      </c>
      <c r="E147" s="277">
        <v>0</v>
      </c>
      <c r="F147" s="378">
        <v>1</v>
      </c>
      <c r="G147" s="277"/>
      <c r="H147" s="285"/>
      <c r="I147" s="194"/>
      <c r="J147" s="285"/>
      <c r="K147" s="284"/>
      <c r="L147" s="285"/>
      <c r="M147" s="277"/>
      <c r="N147" s="285"/>
      <c r="O147" s="286"/>
      <c r="P147" s="287">
        <v>2</v>
      </c>
      <c r="Q147" s="288">
        <v>3</v>
      </c>
      <c r="R147" s="285"/>
      <c r="S147" s="277"/>
      <c r="T147" s="287"/>
      <c r="U147" s="288"/>
      <c r="V147" s="398"/>
      <c r="W147" s="289"/>
      <c r="X147" s="290"/>
      <c r="Y147" s="291"/>
      <c r="Z147" s="292"/>
      <c r="AA147" s="289"/>
      <c r="AB147" s="290">
        <f t="shared" si="10"/>
        <v>3</v>
      </c>
      <c r="AC147" s="277">
        <f t="shared" si="12"/>
        <v>3</v>
      </c>
      <c r="AD147" s="293">
        <f t="shared" si="11"/>
        <v>1</v>
      </c>
    </row>
    <row r="148" spans="1:30">
      <c r="A148" s="283">
        <v>593</v>
      </c>
      <c r="B148" s="277" t="s">
        <v>179</v>
      </c>
      <c r="C148" s="277">
        <v>11</v>
      </c>
      <c r="D148" s="378">
        <v>23</v>
      </c>
      <c r="E148" s="277">
        <v>4</v>
      </c>
      <c r="F148" s="378">
        <v>9</v>
      </c>
      <c r="G148" s="277">
        <v>2</v>
      </c>
      <c r="H148" s="285">
        <v>11</v>
      </c>
      <c r="I148" s="194">
        <v>19</v>
      </c>
      <c r="J148" s="285">
        <v>14</v>
      </c>
      <c r="K148" s="284">
        <v>12</v>
      </c>
      <c r="L148" s="285">
        <v>5</v>
      </c>
      <c r="M148" s="277">
        <v>10</v>
      </c>
      <c r="N148" s="285">
        <v>9</v>
      </c>
      <c r="O148" s="286">
        <v>13</v>
      </c>
      <c r="P148" s="287">
        <v>6</v>
      </c>
      <c r="Q148" s="288">
        <v>1</v>
      </c>
      <c r="R148" s="285">
        <v>4</v>
      </c>
      <c r="S148" s="277">
        <v>1</v>
      </c>
      <c r="T148" s="287">
        <v>4</v>
      </c>
      <c r="U148" s="288">
        <v>1</v>
      </c>
      <c r="V148" s="398"/>
      <c r="W148" s="289">
        <v>10</v>
      </c>
      <c r="X148" s="290">
        <v>5</v>
      </c>
      <c r="Y148" s="291">
        <v>5</v>
      </c>
      <c r="Z148" s="290">
        <v>4</v>
      </c>
      <c r="AA148" s="289">
        <v>13</v>
      </c>
      <c r="AB148" s="290">
        <f t="shared" si="10"/>
        <v>24</v>
      </c>
      <c r="AC148" s="277">
        <f t="shared" si="12"/>
        <v>23</v>
      </c>
      <c r="AD148" s="293">
        <f t="shared" si="11"/>
        <v>8.1666666666666661</v>
      </c>
    </row>
    <row r="149" spans="1:30">
      <c r="A149" s="283">
        <v>595</v>
      </c>
      <c r="B149" s="277" t="s">
        <v>180</v>
      </c>
      <c r="C149" s="277">
        <v>32</v>
      </c>
      <c r="D149" s="378">
        <v>22</v>
      </c>
      <c r="E149" s="277">
        <v>21</v>
      </c>
      <c r="F149" s="378">
        <v>19</v>
      </c>
      <c r="G149" s="277">
        <v>38</v>
      </c>
      <c r="H149" s="285">
        <v>6</v>
      </c>
      <c r="I149" s="194">
        <v>9</v>
      </c>
      <c r="J149" s="285">
        <v>5</v>
      </c>
      <c r="K149" s="284">
        <v>13</v>
      </c>
      <c r="L149" s="285">
        <v>18</v>
      </c>
      <c r="M149" s="277">
        <v>25</v>
      </c>
      <c r="N149" s="285">
        <v>19</v>
      </c>
      <c r="O149" s="286">
        <v>39</v>
      </c>
      <c r="P149" s="287">
        <v>18</v>
      </c>
      <c r="Q149" s="288">
        <v>10</v>
      </c>
      <c r="R149" s="285">
        <v>4</v>
      </c>
      <c r="S149" s="277">
        <v>22</v>
      </c>
      <c r="T149" s="287">
        <v>8</v>
      </c>
      <c r="U149" s="288">
        <v>22</v>
      </c>
      <c r="V149" s="398"/>
      <c r="W149" s="289">
        <v>9</v>
      </c>
      <c r="X149" s="290">
        <v>21</v>
      </c>
      <c r="Y149" s="291">
        <v>8</v>
      </c>
      <c r="Z149" s="290">
        <v>7</v>
      </c>
      <c r="AA149" s="289">
        <v>3</v>
      </c>
      <c r="AB149" s="290">
        <f t="shared" si="10"/>
        <v>24</v>
      </c>
      <c r="AC149" s="277">
        <f t="shared" si="12"/>
        <v>39</v>
      </c>
      <c r="AD149" s="293">
        <f t="shared" si="11"/>
        <v>16.583333333333332</v>
      </c>
    </row>
    <row r="150" spans="1:30">
      <c r="A150" s="283">
        <v>599</v>
      </c>
      <c r="B150" s="277" t="s">
        <v>181</v>
      </c>
      <c r="C150" s="277">
        <v>14</v>
      </c>
      <c r="D150" s="378">
        <v>15</v>
      </c>
      <c r="E150" s="277">
        <v>10</v>
      </c>
      <c r="F150" s="378">
        <v>2</v>
      </c>
      <c r="G150" s="277">
        <v>4</v>
      </c>
      <c r="H150" s="285">
        <v>1</v>
      </c>
      <c r="I150" s="194">
        <v>13</v>
      </c>
      <c r="J150" s="285">
        <v>4</v>
      </c>
      <c r="K150" s="284"/>
      <c r="L150" s="285">
        <v>5</v>
      </c>
      <c r="M150" s="277">
        <v>9</v>
      </c>
      <c r="N150" s="285">
        <v>48</v>
      </c>
      <c r="O150" s="286">
        <v>33</v>
      </c>
      <c r="P150" s="287">
        <v>21</v>
      </c>
      <c r="Q150" s="288">
        <v>9</v>
      </c>
      <c r="R150" s="285">
        <v>6</v>
      </c>
      <c r="S150" s="277">
        <v>13</v>
      </c>
      <c r="T150" s="287">
        <v>21</v>
      </c>
      <c r="U150" s="288">
        <v>13</v>
      </c>
      <c r="V150" s="398"/>
      <c r="W150" s="289">
        <v>5</v>
      </c>
      <c r="X150" s="290">
        <v>7</v>
      </c>
      <c r="Y150" s="291">
        <v>2</v>
      </c>
      <c r="Z150" s="290">
        <v>16</v>
      </c>
      <c r="AA150" s="289">
        <v>2</v>
      </c>
      <c r="AB150" s="290">
        <f t="shared" si="10"/>
        <v>23</v>
      </c>
      <c r="AC150" s="277">
        <f t="shared" si="12"/>
        <v>48</v>
      </c>
      <c r="AD150" s="293">
        <f t="shared" si="11"/>
        <v>11.869565217391305</v>
      </c>
    </row>
    <row r="151" spans="1:30">
      <c r="A151" s="283">
        <v>605</v>
      </c>
      <c r="B151" s="277" t="s">
        <v>182</v>
      </c>
      <c r="C151" s="277">
        <v>0</v>
      </c>
      <c r="D151" s="378">
        <v>1</v>
      </c>
      <c r="E151" s="277">
        <v>0</v>
      </c>
      <c r="F151" s="378">
        <v>0</v>
      </c>
      <c r="G151" s="277">
        <v>1</v>
      </c>
      <c r="H151" s="285">
        <v>4</v>
      </c>
      <c r="I151" s="194">
        <v>1</v>
      </c>
      <c r="J151" s="285">
        <v>1</v>
      </c>
      <c r="K151" s="284">
        <v>2</v>
      </c>
      <c r="L151" s="285">
        <v>1</v>
      </c>
      <c r="M151" s="277"/>
      <c r="N151" s="285">
        <v>6</v>
      </c>
      <c r="O151" s="286"/>
      <c r="P151" s="287">
        <v>5</v>
      </c>
      <c r="Q151" s="288">
        <v>5</v>
      </c>
      <c r="R151" s="285"/>
      <c r="S151" s="277">
        <v>1</v>
      </c>
      <c r="T151" s="287">
        <v>1</v>
      </c>
      <c r="U151" s="288">
        <v>1</v>
      </c>
      <c r="V151" s="398"/>
      <c r="W151" s="289"/>
      <c r="X151" s="290">
        <v>2</v>
      </c>
      <c r="Y151" s="291"/>
      <c r="Z151" s="292"/>
      <c r="AA151" s="289"/>
      <c r="AB151" s="290">
        <f t="shared" si="10"/>
        <v>14</v>
      </c>
      <c r="AC151" s="277">
        <f t="shared" si="12"/>
        <v>6</v>
      </c>
      <c r="AD151" s="293">
        <f t="shared" si="11"/>
        <v>1.8823529411764706</v>
      </c>
    </row>
    <row r="152" spans="1:30">
      <c r="A152" s="283">
        <v>606</v>
      </c>
      <c r="B152" s="277" t="s">
        <v>183</v>
      </c>
      <c r="C152" s="277">
        <v>12</v>
      </c>
      <c r="D152" s="378">
        <v>8</v>
      </c>
      <c r="E152" s="277">
        <v>9</v>
      </c>
      <c r="F152" s="378">
        <v>27</v>
      </c>
      <c r="G152" s="277">
        <v>10</v>
      </c>
      <c r="H152" s="285">
        <v>15</v>
      </c>
      <c r="I152" s="194">
        <v>12</v>
      </c>
      <c r="J152" s="285">
        <v>14</v>
      </c>
      <c r="K152" s="284">
        <v>12</v>
      </c>
      <c r="L152" s="285">
        <v>33</v>
      </c>
      <c r="M152" s="277">
        <v>22</v>
      </c>
      <c r="N152" s="285">
        <v>4</v>
      </c>
      <c r="O152" s="286">
        <v>10</v>
      </c>
      <c r="P152" s="287">
        <v>29</v>
      </c>
      <c r="Q152" s="288">
        <v>1</v>
      </c>
      <c r="R152" s="285">
        <v>12</v>
      </c>
      <c r="S152" s="277">
        <v>5</v>
      </c>
      <c r="T152" s="287">
        <v>10</v>
      </c>
      <c r="U152" s="288">
        <v>5</v>
      </c>
      <c r="V152" s="398"/>
      <c r="W152" s="289">
        <v>19</v>
      </c>
      <c r="X152" s="290">
        <v>26</v>
      </c>
      <c r="Y152" s="291">
        <v>19</v>
      </c>
      <c r="Z152" s="290">
        <v>4</v>
      </c>
      <c r="AA152" s="289"/>
      <c r="AB152" s="290">
        <f t="shared" si="10"/>
        <v>23</v>
      </c>
      <c r="AC152" s="277">
        <f t="shared" si="12"/>
        <v>33</v>
      </c>
      <c r="AD152" s="293">
        <f t="shared" si="11"/>
        <v>13.826086956521738</v>
      </c>
    </row>
    <row r="153" spans="1:30">
      <c r="A153" s="283">
        <v>612</v>
      </c>
      <c r="B153" s="277" t="s">
        <v>184</v>
      </c>
      <c r="C153" s="277">
        <v>36</v>
      </c>
      <c r="D153" s="378">
        <v>53</v>
      </c>
      <c r="E153" s="277">
        <v>33</v>
      </c>
      <c r="F153" s="378">
        <v>32</v>
      </c>
      <c r="G153" s="277">
        <v>27</v>
      </c>
      <c r="H153" s="285">
        <v>24</v>
      </c>
      <c r="I153" s="194">
        <v>28</v>
      </c>
      <c r="J153" s="285">
        <v>39</v>
      </c>
      <c r="K153" s="284">
        <v>37</v>
      </c>
      <c r="L153" s="285">
        <v>39</v>
      </c>
      <c r="M153" s="277">
        <v>27</v>
      </c>
      <c r="N153" s="285">
        <v>23</v>
      </c>
      <c r="O153" s="286">
        <v>30</v>
      </c>
      <c r="P153" s="287">
        <v>40</v>
      </c>
      <c r="Q153" s="288">
        <v>22</v>
      </c>
      <c r="R153" s="285">
        <v>35</v>
      </c>
      <c r="S153" s="277">
        <v>13</v>
      </c>
      <c r="T153" s="287">
        <v>68</v>
      </c>
      <c r="U153" s="288">
        <v>13</v>
      </c>
      <c r="V153" s="398"/>
      <c r="W153" s="289">
        <v>29</v>
      </c>
      <c r="X153" s="290">
        <v>26</v>
      </c>
      <c r="Y153" s="291">
        <v>17</v>
      </c>
      <c r="Z153" s="290">
        <v>24</v>
      </c>
      <c r="AA153" s="289">
        <v>4</v>
      </c>
      <c r="AB153" s="290">
        <f t="shared" si="10"/>
        <v>24</v>
      </c>
      <c r="AC153" s="277">
        <f t="shared" si="12"/>
        <v>68</v>
      </c>
      <c r="AD153" s="293">
        <f t="shared" si="11"/>
        <v>29.958333333333332</v>
      </c>
    </row>
    <row r="154" spans="1:30">
      <c r="A154" s="283">
        <v>614</v>
      </c>
      <c r="B154" s="277" t="s">
        <v>185</v>
      </c>
      <c r="C154" s="277">
        <v>34</v>
      </c>
      <c r="D154" s="378">
        <v>87</v>
      </c>
      <c r="E154" s="277">
        <v>25</v>
      </c>
      <c r="F154" s="378">
        <v>36</v>
      </c>
      <c r="G154" s="277">
        <v>98</v>
      </c>
      <c r="H154" s="285">
        <v>44</v>
      </c>
      <c r="I154" s="194">
        <v>52</v>
      </c>
      <c r="J154" s="285">
        <v>43</v>
      </c>
      <c r="K154" s="284">
        <v>28</v>
      </c>
      <c r="L154" s="285">
        <v>29</v>
      </c>
      <c r="M154" s="277">
        <v>38</v>
      </c>
      <c r="N154" s="285">
        <v>14</v>
      </c>
      <c r="O154" s="286">
        <v>63</v>
      </c>
      <c r="P154" s="287">
        <v>19</v>
      </c>
      <c r="Q154" s="288">
        <v>33</v>
      </c>
      <c r="R154" s="285">
        <v>23</v>
      </c>
      <c r="S154" s="277">
        <v>17</v>
      </c>
      <c r="T154" s="287">
        <v>14</v>
      </c>
      <c r="U154" s="288">
        <v>17</v>
      </c>
      <c r="V154" s="398"/>
      <c r="W154" s="289">
        <v>66</v>
      </c>
      <c r="X154" s="290">
        <v>31</v>
      </c>
      <c r="Y154" s="291">
        <v>24</v>
      </c>
      <c r="Z154" s="290">
        <v>67</v>
      </c>
      <c r="AA154" s="289">
        <v>17</v>
      </c>
      <c r="AB154" s="290">
        <f t="shared" si="10"/>
        <v>24</v>
      </c>
      <c r="AC154" s="277">
        <f t="shared" si="12"/>
        <v>98</v>
      </c>
      <c r="AD154" s="293">
        <f t="shared" si="11"/>
        <v>38.291666666666664</v>
      </c>
    </row>
    <row r="155" spans="1:30">
      <c r="A155" s="283">
        <v>615</v>
      </c>
      <c r="B155" s="277" t="s">
        <v>186</v>
      </c>
      <c r="C155" s="277">
        <v>0</v>
      </c>
      <c r="D155" s="378">
        <v>3</v>
      </c>
      <c r="E155" s="277">
        <v>6</v>
      </c>
      <c r="F155" s="378">
        <v>1</v>
      </c>
      <c r="G155" s="277">
        <v>3</v>
      </c>
      <c r="H155" s="285">
        <v>5</v>
      </c>
      <c r="I155" s="194">
        <v>16</v>
      </c>
      <c r="J155" s="285">
        <v>1</v>
      </c>
      <c r="K155" s="284">
        <v>4</v>
      </c>
      <c r="L155" s="285">
        <v>15</v>
      </c>
      <c r="M155" s="277">
        <v>6</v>
      </c>
      <c r="N155" s="285">
        <v>12</v>
      </c>
      <c r="O155" s="286">
        <v>17</v>
      </c>
      <c r="P155" s="287">
        <v>5</v>
      </c>
      <c r="Q155" s="288">
        <v>1</v>
      </c>
      <c r="R155" s="285">
        <v>7</v>
      </c>
      <c r="S155" s="277">
        <v>18</v>
      </c>
      <c r="T155" s="287">
        <v>13</v>
      </c>
      <c r="U155" s="288">
        <v>18</v>
      </c>
      <c r="V155" s="398"/>
      <c r="W155" s="289"/>
      <c r="X155" s="290">
        <v>8</v>
      </c>
      <c r="Y155" s="291">
        <v>11</v>
      </c>
      <c r="Z155" s="290">
        <v>26</v>
      </c>
      <c r="AA155" s="289"/>
      <c r="AB155" s="290">
        <f t="shared" si="10"/>
        <v>21</v>
      </c>
      <c r="AC155" s="277">
        <f t="shared" si="12"/>
        <v>26</v>
      </c>
      <c r="AD155" s="293">
        <f t="shared" si="11"/>
        <v>8.9090909090909083</v>
      </c>
    </row>
    <row r="156" spans="1:30">
      <c r="A156" s="283">
        <v>616</v>
      </c>
      <c r="B156" s="277" t="s">
        <v>187</v>
      </c>
      <c r="C156" s="277">
        <v>155</v>
      </c>
      <c r="D156" s="378">
        <v>135</v>
      </c>
      <c r="E156" s="277">
        <v>167</v>
      </c>
      <c r="F156" s="378">
        <v>222</v>
      </c>
      <c r="G156" s="277">
        <v>145</v>
      </c>
      <c r="H156" s="285">
        <v>114</v>
      </c>
      <c r="I156" s="194">
        <v>128</v>
      </c>
      <c r="J156" s="285">
        <v>113</v>
      </c>
      <c r="K156" s="284">
        <v>151</v>
      </c>
      <c r="L156" s="285">
        <v>132</v>
      </c>
      <c r="M156" s="277">
        <v>132</v>
      </c>
      <c r="N156" s="285">
        <v>75</v>
      </c>
      <c r="O156" s="286">
        <v>121</v>
      </c>
      <c r="P156" s="287">
        <v>121</v>
      </c>
      <c r="Q156" s="288">
        <v>98</v>
      </c>
      <c r="R156" s="285">
        <v>173</v>
      </c>
      <c r="S156" s="277">
        <v>101</v>
      </c>
      <c r="T156" s="287">
        <v>161</v>
      </c>
      <c r="U156" s="288">
        <v>101</v>
      </c>
      <c r="V156" s="398"/>
      <c r="W156" s="289">
        <v>327</v>
      </c>
      <c r="X156" s="290">
        <v>200</v>
      </c>
      <c r="Y156" s="291">
        <v>289</v>
      </c>
      <c r="Z156" s="290">
        <v>180</v>
      </c>
      <c r="AA156" s="289">
        <v>175</v>
      </c>
      <c r="AB156" s="290">
        <f t="shared" si="10"/>
        <v>24</v>
      </c>
      <c r="AC156" s="277">
        <f t="shared" si="12"/>
        <v>327</v>
      </c>
      <c r="AD156" s="293">
        <f t="shared" si="11"/>
        <v>154.83333333333334</v>
      </c>
    </row>
    <row r="157" spans="1:30">
      <c r="A157" s="283">
        <v>619</v>
      </c>
      <c r="B157" s="277" t="s">
        <v>188</v>
      </c>
      <c r="C157" s="277">
        <v>51</v>
      </c>
      <c r="D157" s="378">
        <v>96</v>
      </c>
      <c r="E157" s="277">
        <v>60</v>
      </c>
      <c r="F157" s="378">
        <v>36</v>
      </c>
      <c r="G157" s="277">
        <v>56</v>
      </c>
      <c r="H157" s="285">
        <v>37</v>
      </c>
      <c r="I157" s="194">
        <v>61</v>
      </c>
      <c r="J157" s="285">
        <v>59</v>
      </c>
      <c r="K157" s="284">
        <v>79</v>
      </c>
      <c r="L157" s="285">
        <v>77</v>
      </c>
      <c r="M157" s="277">
        <v>40</v>
      </c>
      <c r="N157" s="285">
        <v>64</v>
      </c>
      <c r="O157" s="286">
        <v>37</v>
      </c>
      <c r="P157" s="287">
        <v>55</v>
      </c>
      <c r="Q157" s="288">
        <v>46</v>
      </c>
      <c r="R157" s="285">
        <v>67</v>
      </c>
      <c r="S157" s="277">
        <v>40</v>
      </c>
      <c r="T157" s="287">
        <v>23</v>
      </c>
      <c r="U157" s="288">
        <v>40</v>
      </c>
      <c r="V157" s="398"/>
      <c r="W157" s="289">
        <v>48</v>
      </c>
      <c r="X157" s="290">
        <v>41</v>
      </c>
      <c r="Y157" s="291">
        <v>34</v>
      </c>
      <c r="Z157" s="290">
        <v>37</v>
      </c>
      <c r="AA157" s="289">
        <v>18</v>
      </c>
      <c r="AB157" s="290">
        <f t="shared" si="10"/>
        <v>24</v>
      </c>
      <c r="AC157" s="277">
        <f t="shared" si="12"/>
        <v>96</v>
      </c>
      <c r="AD157" s="293">
        <f t="shared" si="11"/>
        <v>50.083333333333336</v>
      </c>
    </row>
    <row r="158" spans="1:30">
      <c r="A158" s="283">
        <v>624</v>
      </c>
      <c r="B158" s="277" t="s">
        <v>189</v>
      </c>
      <c r="C158" s="277">
        <v>504</v>
      </c>
      <c r="D158" s="378">
        <v>250</v>
      </c>
      <c r="E158" s="277">
        <v>202</v>
      </c>
      <c r="F158" s="378">
        <v>166</v>
      </c>
      <c r="G158" s="277">
        <v>220</v>
      </c>
      <c r="H158" s="285">
        <v>125</v>
      </c>
      <c r="I158" s="194">
        <v>145</v>
      </c>
      <c r="J158" s="285">
        <v>185</v>
      </c>
      <c r="K158" s="284">
        <v>170</v>
      </c>
      <c r="L158" s="285">
        <v>156</v>
      </c>
      <c r="M158" s="277">
        <v>177</v>
      </c>
      <c r="N158" s="285">
        <v>145</v>
      </c>
      <c r="O158" s="286">
        <v>134</v>
      </c>
      <c r="P158" s="287">
        <v>93</v>
      </c>
      <c r="Q158" s="288">
        <v>79</v>
      </c>
      <c r="R158" s="285">
        <v>65</v>
      </c>
      <c r="S158" s="277">
        <v>46</v>
      </c>
      <c r="T158" s="287">
        <v>76</v>
      </c>
      <c r="U158" s="288">
        <v>46</v>
      </c>
      <c r="V158" s="398"/>
      <c r="W158" s="289">
        <v>120</v>
      </c>
      <c r="X158" s="290">
        <v>162</v>
      </c>
      <c r="Y158" s="291">
        <v>68</v>
      </c>
      <c r="Z158" s="290">
        <v>91</v>
      </c>
      <c r="AA158" s="289">
        <v>46</v>
      </c>
      <c r="AB158" s="290">
        <f t="shared" si="10"/>
        <v>24</v>
      </c>
      <c r="AC158" s="277">
        <f t="shared" si="12"/>
        <v>504</v>
      </c>
      <c r="AD158" s="293">
        <f t="shared" si="11"/>
        <v>144.625</v>
      </c>
    </row>
    <row r="159" spans="1:30">
      <c r="A159" s="283">
        <v>626</v>
      </c>
      <c r="B159" s="277" t="s">
        <v>190</v>
      </c>
      <c r="C159" s="277">
        <v>64</v>
      </c>
      <c r="D159" s="378">
        <v>44</v>
      </c>
      <c r="E159" s="277">
        <v>141</v>
      </c>
      <c r="F159" s="378">
        <v>101</v>
      </c>
      <c r="G159" s="277">
        <v>81</v>
      </c>
      <c r="H159" s="285">
        <v>35</v>
      </c>
      <c r="I159" s="194">
        <v>62</v>
      </c>
      <c r="J159" s="285">
        <v>51</v>
      </c>
      <c r="K159" s="284">
        <v>28</v>
      </c>
      <c r="L159" s="285">
        <v>26</v>
      </c>
      <c r="M159" s="277">
        <v>60</v>
      </c>
      <c r="N159" s="285">
        <v>15</v>
      </c>
      <c r="O159" s="286">
        <v>32</v>
      </c>
      <c r="P159" s="287">
        <v>45</v>
      </c>
      <c r="Q159" s="288">
        <v>21</v>
      </c>
      <c r="R159" s="285">
        <v>28</v>
      </c>
      <c r="S159" s="277">
        <v>9</v>
      </c>
      <c r="T159" s="287"/>
      <c r="U159" s="288">
        <v>9</v>
      </c>
      <c r="V159" s="398"/>
      <c r="W159" s="289">
        <v>42</v>
      </c>
      <c r="X159" s="290">
        <v>37</v>
      </c>
      <c r="Y159" s="291">
        <v>21</v>
      </c>
      <c r="Z159" s="290">
        <v>86</v>
      </c>
      <c r="AA159" s="289">
        <v>63</v>
      </c>
      <c r="AB159" s="290">
        <f>COUNTIF(W159:AA159,"&gt;0")+COUNTIF(C159:U159,"&gt;0")</f>
        <v>23</v>
      </c>
      <c r="AC159" s="277">
        <f t="shared" si="12"/>
        <v>141</v>
      </c>
      <c r="AD159" s="293">
        <f t="shared" si="11"/>
        <v>47.869565217391305</v>
      </c>
    </row>
    <row r="160" spans="1:30">
      <c r="A160" s="283">
        <v>627</v>
      </c>
      <c r="B160" s="277" t="s">
        <v>191</v>
      </c>
      <c r="C160" s="277">
        <v>15</v>
      </c>
      <c r="D160" s="378">
        <v>4</v>
      </c>
      <c r="E160" s="277">
        <v>0</v>
      </c>
      <c r="F160" s="378">
        <v>3</v>
      </c>
      <c r="G160" s="277"/>
      <c r="H160" s="285"/>
      <c r="I160" s="194">
        <v>4</v>
      </c>
      <c r="J160" s="285"/>
      <c r="K160" s="284">
        <v>1</v>
      </c>
      <c r="L160" s="285"/>
      <c r="M160" s="277">
        <v>7</v>
      </c>
      <c r="N160" s="285">
        <v>4</v>
      </c>
      <c r="O160" s="286"/>
      <c r="P160" s="287"/>
      <c r="Q160" s="288"/>
      <c r="R160" s="285">
        <v>10</v>
      </c>
      <c r="S160" s="277">
        <v>1</v>
      </c>
      <c r="T160" s="287">
        <v>2</v>
      </c>
      <c r="U160" s="288">
        <v>1</v>
      </c>
      <c r="V160" s="398"/>
      <c r="W160" s="289"/>
      <c r="X160" s="290"/>
      <c r="Y160" s="291">
        <v>1</v>
      </c>
      <c r="Z160" s="292"/>
      <c r="AA160" s="289"/>
      <c r="AB160" s="290">
        <f t="shared" ref="AB160:AB192" si="13">COUNTIF(W160:AA160,"&gt;0")+COUNTIF(C160:U160,"&gt;0")</f>
        <v>12</v>
      </c>
      <c r="AC160" s="277">
        <f t="shared" si="12"/>
        <v>15</v>
      </c>
      <c r="AD160" s="293">
        <f t="shared" si="11"/>
        <v>4.0769230769230766</v>
      </c>
    </row>
    <row r="161" spans="1:30">
      <c r="A161" s="283">
        <v>632</v>
      </c>
      <c r="B161" s="277" t="s">
        <v>192</v>
      </c>
      <c r="C161" s="277">
        <v>695</v>
      </c>
      <c r="D161" s="378">
        <v>99</v>
      </c>
      <c r="E161" s="277">
        <v>381</v>
      </c>
      <c r="F161" s="378">
        <v>947</v>
      </c>
      <c r="G161" s="277">
        <v>321</v>
      </c>
      <c r="H161" s="285">
        <v>567</v>
      </c>
      <c r="I161" s="194">
        <v>152</v>
      </c>
      <c r="J161" s="285">
        <v>161</v>
      </c>
      <c r="K161" s="284">
        <v>1038</v>
      </c>
      <c r="L161" s="285">
        <v>950</v>
      </c>
      <c r="M161" s="277">
        <v>1870</v>
      </c>
      <c r="N161" s="285">
        <v>65</v>
      </c>
      <c r="O161" s="286">
        <v>43</v>
      </c>
      <c r="P161" s="287">
        <v>52</v>
      </c>
      <c r="Q161" s="288">
        <v>42</v>
      </c>
      <c r="R161" s="285">
        <v>77</v>
      </c>
      <c r="S161" s="277">
        <v>237</v>
      </c>
      <c r="T161" s="287">
        <v>17</v>
      </c>
      <c r="U161" s="288">
        <v>237</v>
      </c>
      <c r="V161" s="398"/>
      <c r="W161" s="289">
        <v>387</v>
      </c>
      <c r="X161" s="290">
        <v>45</v>
      </c>
      <c r="Y161" s="291">
        <v>326</v>
      </c>
      <c r="Z161" s="290">
        <v>318</v>
      </c>
      <c r="AA161" s="289">
        <v>374</v>
      </c>
      <c r="AB161" s="290">
        <f t="shared" si="13"/>
        <v>24</v>
      </c>
      <c r="AC161" s="277">
        <f t="shared" si="12"/>
        <v>1870</v>
      </c>
      <c r="AD161" s="293">
        <f t="shared" si="11"/>
        <v>391.70833333333331</v>
      </c>
    </row>
    <row r="162" spans="1:30">
      <c r="A162" s="283">
        <v>634</v>
      </c>
      <c r="B162" s="277" t="s">
        <v>193</v>
      </c>
      <c r="C162" s="277">
        <v>745</v>
      </c>
      <c r="D162" s="378">
        <v>272</v>
      </c>
      <c r="E162" s="277">
        <v>214</v>
      </c>
      <c r="F162" s="378">
        <v>2092</v>
      </c>
      <c r="G162" s="277">
        <v>968</v>
      </c>
      <c r="H162" s="285">
        <v>229</v>
      </c>
      <c r="I162" s="194">
        <v>154</v>
      </c>
      <c r="J162" s="285">
        <v>105</v>
      </c>
      <c r="K162" s="284">
        <v>532</v>
      </c>
      <c r="L162" s="285">
        <v>714</v>
      </c>
      <c r="M162" s="277">
        <v>1522</v>
      </c>
      <c r="N162" s="285">
        <v>241</v>
      </c>
      <c r="O162" s="286">
        <v>44</v>
      </c>
      <c r="P162" s="287">
        <v>48</v>
      </c>
      <c r="Q162" s="288">
        <v>64</v>
      </c>
      <c r="R162" s="285">
        <v>1333</v>
      </c>
      <c r="S162" s="277">
        <v>229</v>
      </c>
      <c r="T162" s="287">
        <v>180</v>
      </c>
      <c r="U162" s="288">
        <v>229</v>
      </c>
      <c r="V162" s="398"/>
      <c r="W162" s="289">
        <v>50</v>
      </c>
      <c r="X162" s="290">
        <v>56</v>
      </c>
      <c r="Y162" s="291">
        <v>1744</v>
      </c>
      <c r="Z162" s="290">
        <v>182</v>
      </c>
      <c r="AA162" s="289">
        <v>441</v>
      </c>
      <c r="AB162" s="290">
        <f t="shared" si="13"/>
        <v>24</v>
      </c>
      <c r="AC162" s="277">
        <f t="shared" si="12"/>
        <v>2092</v>
      </c>
      <c r="AD162" s="293">
        <f t="shared" si="11"/>
        <v>516.16666666666663</v>
      </c>
    </row>
    <row r="163" spans="1:30">
      <c r="A163" s="283">
        <v>636</v>
      </c>
      <c r="B163" s="277" t="s">
        <v>194</v>
      </c>
      <c r="C163" s="277">
        <v>206</v>
      </c>
      <c r="D163" s="378">
        <v>640</v>
      </c>
      <c r="E163" s="277">
        <v>163</v>
      </c>
      <c r="F163" s="378">
        <v>757</v>
      </c>
      <c r="G163" s="277">
        <v>391</v>
      </c>
      <c r="H163" s="285">
        <v>215</v>
      </c>
      <c r="I163" s="194">
        <v>106</v>
      </c>
      <c r="J163" s="285">
        <v>112</v>
      </c>
      <c r="K163" s="284">
        <v>223</v>
      </c>
      <c r="L163" s="285">
        <v>118</v>
      </c>
      <c r="M163" s="277">
        <v>239</v>
      </c>
      <c r="N163" s="285">
        <v>54</v>
      </c>
      <c r="O163" s="286">
        <v>145</v>
      </c>
      <c r="P163" s="287">
        <v>86</v>
      </c>
      <c r="Q163" s="288">
        <v>41</v>
      </c>
      <c r="R163" s="285">
        <v>193</v>
      </c>
      <c r="S163" s="277">
        <v>37</v>
      </c>
      <c r="T163" s="287">
        <v>60</v>
      </c>
      <c r="U163" s="288">
        <v>37</v>
      </c>
      <c r="V163" s="398"/>
      <c r="W163" s="289">
        <v>154</v>
      </c>
      <c r="X163" s="290"/>
      <c r="Y163" s="291">
        <v>144</v>
      </c>
      <c r="Z163" s="290">
        <v>55</v>
      </c>
      <c r="AA163" s="289">
        <v>95</v>
      </c>
      <c r="AB163" s="290">
        <f t="shared" si="13"/>
        <v>23</v>
      </c>
      <c r="AC163" s="277">
        <f t="shared" si="12"/>
        <v>757</v>
      </c>
      <c r="AD163" s="293">
        <f t="shared" si="11"/>
        <v>185.69565217391303</v>
      </c>
    </row>
    <row r="164" spans="1:30">
      <c r="A164" s="283">
        <v>637</v>
      </c>
      <c r="B164" s="277" t="s">
        <v>195</v>
      </c>
      <c r="C164" s="277">
        <v>165</v>
      </c>
      <c r="D164" s="378">
        <v>38</v>
      </c>
      <c r="E164" s="277">
        <v>99</v>
      </c>
      <c r="F164" s="378">
        <v>62</v>
      </c>
      <c r="G164" s="277">
        <v>113</v>
      </c>
      <c r="H164" s="285">
        <v>152</v>
      </c>
      <c r="I164" s="194">
        <v>329</v>
      </c>
      <c r="J164" s="285">
        <v>124</v>
      </c>
      <c r="K164" s="284">
        <v>82</v>
      </c>
      <c r="L164" s="285">
        <v>22</v>
      </c>
      <c r="M164" s="277">
        <v>4</v>
      </c>
      <c r="N164" s="285">
        <v>199</v>
      </c>
      <c r="O164" s="286">
        <v>222</v>
      </c>
      <c r="P164" s="287">
        <v>49</v>
      </c>
      <c r="Q164" s="288">
        <v>62</v>
      </c>
      <c r="R164" s="285">
        <v>527</v>
      </c>
      <c r="S164" s="277">
        <v>36</v>
      </c>
      <c r="T164" s="287">
        <v>54</v>
      </c>
      <c r="U164" s="288">
        <v>36</v>
      </c>
      <c r="V164" s="398"/>
      <c r="W164" s="289">
        <v>187</v>
      </c>
      <c r="X164" s="290">
        <v>53</v>
      </c>
      <c r="Y164" s="291">
        <v>266</v>
      </c>
      <c r="Z164" s="290">
        <v>152</v>
      </c>
      <c r="AA164" s="289">
        <v>103</v>
      </c>
      <c r="AB164" s="290">
        <f t="shared" si="13"/>
        <v>24</v>
      </c>
      <c r="AC164" s="277">
        <f t="shared" si="12"/>
        <v>527</v>
      </c>
      <c r="AD164" s="293">
        <f t="shared" si="11"/>
        <v>130.66666666666666</v>
      </c>
    </row>
    <row r="165" spans="1:30">
      <c r="A165" s="283">
        <v>638</v>
      </c>
      <c r="B165" s="277" t="s">
        <v>196</v>
      </c>
      <c r="C165" s="277">
        <v>541</v>
      </c>
      <c r="D165" s="378">
        <v>80</v>
      </c>
      <c r="E165" s="277">
        <v>230</v>
      </c>
      <c r="F165" s="378">
        <v>110</v>
      </c>
      <c r="G165" s="277">
        <v>256</v>
      </c>
      <c r="H165" s="285">
        <v>131</v>
      </c>
      <c r="I165" s="194">
        <v>537</v>
      </c>
      <c r="J165" s="285">
        <v>202</v>
      </c>
      <c r="K165" s="284">
        <v>128</v>
      </c>
      <c r="L165" s="285">
        <v>213</v>
      </c>
      <c r="M165" s="277">
        <v>102</v>
      </c>
      <c r="N165" s="285">
        <v>703</v>
      </c>
      <c r="O165" s="286">
        <v>361</v>
      </c>
      <c r="P165" s="287">
        <v>699</v>
      </c>
      <c r="Q165" s="288">
        <v>194</v>
      </c>
      <c r="R165" s="285">
        <v>681</v>
      </c>
      <c r="S165" s="277">
        <v>271</v>
      </c>
      <c r="T165" s="287">
        <v>425</v>
      </c>
      <c r="U165" s="288">
        <v>271</v>
      </c>
      <c r="V165" s="398"/>
      <c r="W165" s="289">
        <v>535</v>
      </c>
      <c r="X165" s="290">
        <v>238</v>
      </c>
      <c r="Y165" s="291">
        <v>870</v>
      </c>
      <c r="Z165" s="290">
        <v>354</v>
      </c>
      <c r="AA165" s="289">
        <v>87</v>
      </c>
      <c r="AB165" s="290">
        <f t="shared" si="13"/>
        <v>24</v>
      </c>
      <c r="AC165" s="277">
        <f t="shared" si="12"/>
        <v>870</v>
      </c>
      <c r="AD165" s="293">
        <f t="shared" si="11"/>
        <v>342.45833333333331</v>
      </c>
    </row>
    <row r="166" spans="1:30">
      <c r="A166" s="283">
        <v>640</v>
      </c>
      <c r="B166" s="277" t="s">
        <v>197</v>
      </c>
      <c r="C166" s="277">
        <v>231</v>
      </c>
      <c r="D166" s="378">
        <v>197</v>
      </c>
      <c r="E166" s="277">
        <v>260</v>
      </c>
      <c r="F166" s="378">
        <v>316</v>
      </c>
      <c r="G166" s="277">
        <v>336</v>
      </c>
      <c r="H166" s="285">
        <v>132</v>
      </c>
      <c r="I166" s="194">
        <v>233</v>
      </c>
      <c r="J166" s="285">
        <v>203</v>
      </c>
      <c r="K166" s="284">
        <v>205</v>
      </c>
      <c r="L166" s="285">
        <v>301</v>
      </c>
      <c r="M166" s="277">
        <v>147</v>
      </c>
      <c r="N166" s="285">
        <v>135</v>
      </c>
      <c r="O166" s="286">
        <v>106</v>
      </c>
      <c r="P166" s="287">
        <v>154</v>
      </c>
      <c r="Q166" s="288">
        <v>205</v>
      </c>
      <c r="R166" s="285">
        <v>154</v>
      </c>
      <c r="S166" s="277">
        <v>184</v>
      </c>
      <c r="T166" s="287">
        <v>57</v>
      </c>
      <c r="U166" s="288">
        <v>184</v>
      </c>
      <c r="V166" s="398"/>
      <c r="W166" s="289">
        <v>224</v>
      </c>
      <c r="X166" s="290">
        <v>191</v>
      </c>
      <c r="Y166" s="291">
        <v>579</v>
      </c>
      <c r="Z166" s="290">
        <v>151</v>
      </c>
      <c r="AA166" s="289">
        <v>113</v>
      </c>
      <c r="AB166" s="290">
        <f t="shared" si="13"/>
        <v>24</v>
      </c>
      <c r="AC166" s="277">
        <f t="shared" si="12"/>
        <v>579</v>
      </c>
      <c r="AD166" s="293">
        <f t="shared" si="11"/>
        <v>208.25</v>
      </c>
    </row>
    <row r="167" spans="1:30">
      <c r="A167" s="283">
        <v>640.1</v>
      </c>
      <c r="B167" s="300" t="s">
        <v>198</v>
      </c>
      <c r="C167" s="300">
        <v>385</v>
      </c>
      <c r="D167" s="383">
        <v>137</v>
      </c>
      <c r="E167" s="300">
        <v>0</v>
      </c>
      <c r="F167" s="383">
        <v>0</v>
      </c>
      <c r="G167" s="300">
        <v>40</v>
      </c>
      <c r="H167" s="384">
        <v>45</v>
      </c>
      <c r="I167" s="194"/>
      <c r="J167" s="384">
        <v>30</v>
      </c>
      <c r="K167" s="300">
        <v>222</v>
      </c>
      <c r="L167" s="285"/>
      <c r="M167" s="277"/>
      <c r="N167" s="285"/>
      <c r="O167" s="286"/>
      <c r="P167" s="287"/>
      <c r="Q167" s="288"/>
      <c r="R167" s="285"/>
      <c r="S167" s="277"/>
      <c r="T167" s="287"/>
      <c r="U167" s="288"/>
      <c r="V167" s="398"/>
      <c r="W167" s="289"/>
      <c r="X167" s="290"/>
      <c r="Y167" s="291"/>
      <c r="Z167" s="290"/>
      <c r="AA167" s="289"/>
      <c r="AB167" s="290">
        <f t="shared" si="13"/>
        <v>6</v>
      </c>
      <c r="AC167" s="277">
        <f t="shared" si="12"/>
        <v>385</v>
      </c>
      <c r="AD167" s="293">
        <f t="shared" si="11"/>
        <v>107.375</v>
      </c>
    </row>
    <row r="168" spans="1:30">
      <c r="A168" s="283">
        <v>643</v>
      </c>
      <c r="B168" s="277" t="s">
        <v>199</v>
      </c>
      <c r="C168" s="277">
        <v>23</v>
      </c>
      <c r="D168" s="378">
        <v>9</v>
      </c>
      <c r="E168" s="277">
        <v>16</v>
      </c>
      <c r="F168" s="378">
        <v>15</v>
      </c>
      <c r="G168" s="277">
        <v>23</v>
      </c>
      <c r="H168" s="285">
        <v>29</v>
      </c>
      <c r="I168" s="194">
        <v>18</v>
      </c>
      <c r="J168" s="285">
        <v>23</v>
      </c>
      <c r="K168" s="284">
        <v>24</v>
      </c>
      <c r="L168" s="285">
        <v>22</v>
      </c>
      <c r="M168" s="277">
        <v>21</v>
      </c>
      <c r="N168" s="285">
        <v>19</v>
      </c>
      <c r="O168" s="286">
        <v>10</v>
      </c>
      <c r="P168" s="287">
        <v>28</v>
      </c>
      <c r="Q168" s="288">
        <v>17</v>
      </c>
      <c r="R168" s="285">
        <v>6</v>
      </c>
      <c r="S168" s="277">
        <v>2</v>
      </c>
      <c r="T168" s="287">
        <v>8</v>
      </c>
      <c r="U168" s="288">
        <v>2</v>
      </c>
      <c r="V168" s="398"/>
      <c r="W168" s="289">
        <v>11</v>
      </c>
      <c r="X168" s="290">
        <v>6</v>
      </c>
      <c r="Y168" s="291">
        <v>11</v>
      </c>
      <c r="Z168" s="290">
        <v>5</v>
      </c>
      <c r="AA168" s="289">
        <v>3</v>
      </c>
      <c r="AB168" s="290">
        <f t="shared" si="13"/>
        <v>24</v>
      </c>
      <c r="AC168" s="277">
        <f t="shared" si="12"/>
        <v>29</v>
      </c>
      <c r="AD168" s="293">
        <f t="shared" si="11"/>
        <v>14.625</v>
      </c>
    </row>
    <row r="169" spans="1:30">
      <c r="A169" s="283">
        <v>644</v>
      </c>
      <c r="B169" s="277" t="s">
        <v>200</v>
      </c>
      <c r="C169" s="277">
        <v>16</v>
      </c>
      <c r="D169" s="378">
        <v>4</v>
      </c>
      <c r="E169" s="277">
        <v>33</v>
      </c>
      <c r="F169" s="378">
        <v>35</v>
      </c>
      <c r="G169" s="277">
        <v>24</v>
      </c>
      <c r="H169" s="285">
        <v>22</v>
      </c>
      <c r="I169" s="194">
        <v>15</v>
      </c>
      <c r="J169" s="285">
        <v>39</v>
      </c>
      <c r="K169" s="284">
        <v>13</v>
      </c>
      <c r="L169" s="285">
        <v>29</v>
      </c>
      <c r="M169" s="277">
        <v>32</v>
      </c>
      <c r="N169" s="285">
        <v>55</v>
      </c>
      <c r="O169" s="286">
        <v>75</v>
      </c>
      <c r="P169" s="287">
        <v>17</v>
      </c>
      <c r="Q169" s="288">
        <v>6</v>
      </c>
      <c r="R169" s="285">
        <v>54</v>
      </c>
      <c r="S169" s="277">
        <v>13</v>
      </c>
      <c r="T169" s="287">
        <v>16</v>
      </c>
      <c r="U169" s="288">
        <v>13</v>
      </c>
      <c r="V169" s="398"/>
      <c r="W169" s="289">
        <v>17</v>
      </c>
      <c r="X169" s="290">
        <v>10</v>
      </c>
      <c r="Y169" s="291">
        <v>7</v>
      </c>
      <c r="Z169" s="290">
        <v>10</v>
      </c>
      <c r="AA169" s="289">
        <v>1</v>
      </c>
      <c r="AB169" s="290">
        <f t="shared" si="13"/>
        <v>24</v>
      </c>
      <c r="AC169" s="277">
        <f t="shared" si="12"/>
        <v>75</v>
      </c>
      <c r="AD169" s="293">
        <f t="shared" si="11"/>
        <v>23.166666666666668</v>
      </c>
    </row>
    <row r="170" spans="1:30">
      <c r="A170" s="283">
        <v>651</v>
      </c>
      <c r="B170" s="277" t="s">
        <v>201</v>
      </c>
      <c r="C170" s="277">
        <v>8</v>
      </c>
      <c r="D170" s="378">
        <v>5</v>
      </c>
      <c r="E170" s="277">
        <v>12</v>
      </c>
      <c r="F170" s="378">
        <v>0</v>
      </c>
      <c r="G170" s="277">
        <v>4</v>
      </c>
      <c r="H170" s="285">
        <v>9</v>
      </c>
      <c r="I170" s="194">
        <v>21</v>
      </c>
      <c r="J170" s="285">
        <v>10</v>
      </c>
      <c r="K170" s="284">
        <v>11</v>
      </c>
      <c r="L170" s="285">
        <v>2</v>
      </c>
      <c r="M170" s="277">
        <v>23</v>
      </c>
      <c r="N170" s="285">
        <v>9</v>
      </c>
      <c r="O170" s="286">
        <v>4</v>
      </c>
      <c r="P170" s="287"/>
      <c r="Q170" s="288"/>
      <c r="R170" s="285">
        <v>5</v>
      </c>
      <c r="S170" s="277">
        <v>1</v>
      </c>
      <c r="T170" s="287">
        <v>1</v>
      </c>
      <c r="U170" s="288">
        <v>1</v>
      </c>
      <c r="V170" s="398"/>
      <c r="W170" s="289">
        <v>4</v>
      </c>
      <c r="X170" s="290">
        <v>6</v>
      </c>
      <c r="Y170" s="291">
        <v>5</v>
      </c>
      <c r="Z170" s="290">
        <v>6</v>
      </c>
      <c r="AA170" s="289">
        <v>4</v>
      </c>
      <c r="AB170" s="290">
        <f t="shared" si="13"/>
        <v>21</v>
      </c>
      <c r="AC170" s="277">
        <f t="shared" si="12"/>
        <v>23</v>
      </c>
      <c r="AD170" s="293">
        <f t="shared" si="11"/>
        <v>6.8636363636363633</v>
      </c>
    </row>
    <row r="171" spans="1:30">
      <c r="A171" s="283">
        <v>655</v>
      </c>
      <c r="B171" s="277" t="s">
        <v>202</v>
      </c>
      <c r="C171" s="277">
        <v>28</v>
      </c>
      <c r="D171" s="378">
        <v>33</v>
      </c>
      <c r="E171" s="277">
        <v>17</v>
      </c>
      <c r="F171" s="378">
        <v>42</v>
      </c>
      <c r="G171" s="277">
        <v>5</v>
      </c>
      <c r="H171" s="285">
        <v>10</v>
      </c>
      <c r="I171" s="194">
        <v>18</v>
      </c>
      <c r="J171" s="285">
        <v>2</v>
      </c>
      <c r="K171" s="284">
        <v>23</v>
      </c>
      <c r="L171" s="285">
        <v>18</v>
      </c>
      <c r="M171" s="277">
        <v>11</v>
      </c>
      <c r="N171" s="285">
        <v>3</v>
      </c>
      <c r="O171" s="286">
        <v>9</v>
      </c>
      <c r="P171" s="287">
        <v>12</v>
      </c>
      <c r="Q171" s="288">
        <v>20</v>
      </c>
      <c r="R171" s="285">
        <v>17</v>
      </c>
      <c r="S171" s="277">
        <v>1</v>
      </c>
      <c r="T171" s="287">
        <v>6</v>
      </c>
      <c r="U171" s="288">
        <v>1</v>
      </c>
      <c r="V171" s="398"/>
      <c r="W171" s="289">
        <v>19</v>
      </c>
      <c r="X171" s="290">
        <v>15</v>
      </c>
      <c r="Y171" s="291">
        <v>12</v>
      </c>
      <c r="Z171" s="290">
        <v>13</v>
      </c>
      <c r="AA171" s="289">
        <v>6</v>
      </c>
      <c r="AB171" s="290">
        <f t="shared" si="13"/>
        <v>24</v>
      </c>
      <c r="AC171" s="277">
        <f t="shared" si="12"/>
        <v>42</v>
      </c>
      <c r="AD171" s="293">
        <f t="shared" si="11"/>
        <v>14.208333333333334</v>
      </c>
    </row>
    <row r="172" spans="1:30">
      <c r="A172" s="283">
        <v>656</v>
      </c>
      <c r="B172" s="277" t="s">
        <v>203</v>
      </c>
      <c r="C172" s="277">
        <v>10</v>
      </c>
      <c r="D172" s="378">
        <v>1</v>
      </c>
      <c r="E172" s="277">
        <v>1</v>
      </c>
      <c r="F172" s="378">
        <v>2</v>
      </c>
      <c r="G172" s="277">
        <v>9</v>
      </c>
      <c r="H172" s="285">
        <v>5</v>
      </c>
      <c r="I172" s="194">
        <v>1</v>
      </c>
      <c r="J172" s="285">
        <v>5</v>
      </c>
      <c r="K172" s="284">
        <v>2</v>
      </c>
      <c r="L172" s="285">
        <v>9</v>
      </c>
      <c r="M172" s="277">
        <v>3</v>
      </c>
      <c r="N172" s="285">
        <v>6</v>
      </c>
      <c r="O172" s="286">
        <v>2</v>
      </c>
      <c r="P172" s="287">
        <v>11</v>
      </c>
      <c r="Q172" s="288">
        <v>3</v>
      </c>
      <c r="R172" s="285">
        <v>1</v>
      </c>
      <c r="S172" s="277"/>
      <c r="T172" s="287">
        <v>1</v>
      </c>
      <c r="U172" s="288">
        <v>3</v>
      </c>
      <c r="V172" s="398"/>
      <c r="W172" s="289"/>
      <c r="X172" s="290">
        <v>3</v>
      </c>
      <c r="Y172" s="291">
        <v>6</v>
      </c>
      <c r="Z172" s="292"/>
      <c r="AA172" s="289"/>
      <c r="AB172" s="290">
        <f t="shared" si="13"/>
        <v>20</v>
      </c>
      <c r="AC172" s="277">
        <f t="shared" si="12"/>
        <v>11</v>
      </c>
      <c r="AD172" s="293">
        <f t="shared" si="11"/>
        <v>4.2</v>
      </c>
    </row>
    <row r="173" spans="1:30">
      <c r="A173" s="283">
        <v>657</v>
      </c>
      <c r="B173" s="277" t="s">
        <v>204</v>
      </c>
      <c r="C173" s="277">
        <v>8</v>
      </c>
      <c r="D173" s="378">
        <v>4</v>
      </c>
      <c r="E173" s="277">
        <v>4</v>
      </c>
      <c r="F173" s="378">
        <v>6</v>
      </c>
      <c r="G173" s="277">
        <v>3</v>
      </c>
      <c r="H173" s="285">
        <v>2</v>
      </c>
      <c r="I173" s="194">
        <v>6</v>
      </c>
      <c r="J173" s="285">
        <v>8</v>
      </c>
      <c r="K173" s="284">
        <v>4</v>
      </c>
      <c r="L173" s="285">
        <v>2</v>
      </c>
      <c r="M173" s="277">
        <v>8</v>
      </c>
      <c r="N173" s="285">
        <v>8</v>
      </c>
      <c r="O173" s="286">
        <v>1</v>
      </c>
      <c r="P173" s="287">
        <v>3</v>
      </c>
      <c r="Q173" s="288"/>
      <c r="R173" s="285">
        <v>2</v>
      </c>
      <c r="S173" s="277">
        <v>4</v>
      </c>
      <c r="T173" s="287">
        <v>4</v>
      </c>
      <c r="U173" s="288">
        <v>4</v>
      </c>
      <c r="V173" s="398"/>
      <c r="W173" s="289"/>
      <c r="X173" s="290">
        <v>4</v>
      </c>
      <c r="Y173" s="291"/>
      <c r="Z173" s="290">
        <v>3</v>
      </c>
      <c r="AA173" s="289">
        <v>1</v>
      </c>
      <c r="AB173" s="290">
        <f t="shared" si="13"/>
        <v>21</v>
      </c>
      <c r="AC173" s="277">
        <f>MAX(C173:AA173)</f>
        <v>8</v>
      </c>
      <c r="AD173" s="293">
        <f t="shared" si="11"/>
        <v>4.2380952380952381</v>
      </c>
    </row>
    <row r="174" spans="1:30">
      <c r="A174" s="283">
        <v>658</v>
      </c>
      <c r="B174" s="277" t="s">
        <v>205</v>
      </c>
      <c r="C174" s="277">
        <v>4</v>
      </c>
      <c r="D174" s="378">
        <v>0</v>
      </c>
      <c r="E174" s="277">
        <v>2</v>
      </c>
      <c r="F174" s="378">
        <v>2</v>
      </c>
      <c r="G174" s="277">
        <v>3</v>
      </c>
      <c r="H174" s="285">
        <v>8</v>
      </c>
      <c r="I174" s="194">
        <v>9</v>
      </c>
      <c r="J174" s="285"/>
      <c r="K174" s="284"/>
      <c r="L174" s="285">
        <v>5</v>
      </c>
      <c r="M174" s="277">
        <v>1</v>
      </c>
      <c r="N174" s="285">
        <v>14</v>
      </c>
      <c r="O174" s="286">
        <v>1</v>
      </c>
      <c r="P174" s="295"/>
      <c r="Q174" s="277"/>
      <c r="R174" s="285"/>
      <c r="S174" s="277">
        <v>2</v>
      </c>
      <c r="T174" s="287"/>
      <c r="U174" s="288">
        <v>2</v>
      </c>
      <c r="V174" s="398"/>
      <c r="W174" s="289">
        <v>1</v>
      </c>
      <c r="X174" s="290">
        <v>4</v>
      </c>
      <c r="Y174" s="291">
        <v>7</v>
      </c>
      <c r="Z174" s="290">
        <v>8</v>
      </c>
      <c r="AA174" s="289"/>
      <c r="AB174" s="290">
        <f t="shared" si="13"/>
        <v>16</v>
      </c>
      <c r="AC174" s="277">
        <f t="shared" ref="AC174:AC191" si="14">MAX(C174:AA174)</f>
        <v>14</v>
      </c>
      <c r="AD174" s="293">
        <f t="shared" si="11"/>
        <v>4.2941176470588234</v>
      </c>
    </row>
    <row r="175" spans="1:30">
      <c r="A175" s="283">
        <v>660</v>
      </c>
      <c r="B175" s="277" t="s">
        <v>206</v>
      </c>
      <c r="C175" s="277">
        <v>0</v>
      </c>
      <c r="D175" s="378">
        <v>0</v>
      </c>
      <c r="E175" s="277">
        <v>0</v>
      </c>
      <c r="F175" s="378">
        <v>1</v>
      </c>
      <c r="G175" s="277"/>
      <c r="H175" s="285"/>
      <c r="I175" s="194"/>
      <c r="J175" s="285">
        <v>2</v>
      </c>
      <c r="K175" s="284"/>
      <c r="L175" s="285">
        <v>2</v>
      </c>
      <c r="M175" s="277"/>
      <c r="N175" s="285"/>
      <c r="O175" s="286"/>
      <c r="P175" s="287">
        <v>1</v>
      </c>
      <c r="Q175" s="288"/>
      <c r="R175" s="285">
        <v>1</v>
      </c>
      <c r="S175" s="277">
        <v>2</v>
      </c>
      <c r="T175" s="287"/>
      <c r="U175" s="288">
        <v>2</v>
      </c>
      <c r="V175" s="398"/>
      <c r="W175" s="289"/>
      <c r="X175" s="290"/>
      <c r="Y175" s="291"/>
      <c r="Z175" s="290">
        <v>3</v>
      </c>
      <c r="AA175" s="289"/>
      <c r="AB175" s="290">
        <f t="shared" si="13"/>
        <v>8</v>
      </c>
      <c r="AC175" s="277">
        <f t="shared" si="14"/>
        <v>3</v>
      </c>
      <c r="AD175" s="293">
        <f t="shared" si="11"/>
        <v>1.2727272727272727</v>
      </c>
    </row>
    <row r="176" spans="1:30">
      <c r="A176" s="283">
        <v>662</v>
      </c>
      <c r="B176" s="277" t="s">
        <v>207</v>
      </c>
      <c r="C176" s="277">
        <v>21</v>
      </c>
      <c r="D176" s="378">
        <v>12</v>
      </c>
      <c r="E176" s="277">
        <v>24</v>
      </c>
      <c r="F176" s="378">
        <v>38</v>
      </c>
      <c r="G176" s="277">
        <v>45</v>
      </c>
      <c r="H176" s="285">
        <v>30</v>
      </c>
      <c r="I176" s="194">
        <v>39</v>
      </c>
      <c r="J176" s="285">
        <v>14</v>
      </c>
      <c r="K176" s="284">
        <v>14</v>
      </c>
      <c r="L176" s="285">
        <v>17</v>
      </c>
      <c r="M176" s="277">
        <v>27</v>
      </c>
      <c r="N176" s="285">
        <v>18</v>
      </c>
      <c r="O176" s="286">
        <v>22</v>
      </c>
      <c r="P176" s="287">
        <v>5</v>
      </c>
      <c r="Q176" s="288">
        <v>2</v>
      </c>
      <c r="R176" s="285">
        <v>7</v>
      </c>
      <c r="S176" s="277">
        <v>7</v>
      </c>
      <c r="T176" s="287">
        <v>13</v>
      </c>
      <c r="U176" s="288">
        <v>7</v>
      </c>
      <c r="V176" s="398"/>
      <c r="W176" s="289">
        <v>51</v>
      </c>
      <c r="X176" s="290">
        <v>38</v>
      </c>
      <c r="Y176" s="291">
        <v>17</v>
      </c>
      <c r="Z176" s="290">
        <v>33</v>
      </c>
      <c r="AA176" s="289">
        <v>14</v>
      </c>
      <c r="AB176" s="290">
        <f t="shared" si="13"/>
        <v>24</v>
      </c>
      <c r="AC176" s="277">
        <f t="shared" si="14"/>
        <v>51</v>
      </c>
      <c r="AD176" s="293">
        <f>AVERAGE(C176:AA176)</f>
        <v>21.458333333333332</v>
      </c>
    </row>
    <row r="177" spans="1:30">
      <c r="A177" s="283">
        <v>663</v>
      </c>
      <c r="B177" s="277" t="s">
        <v>208</v>
      </c>
      <c r="C177" s="277">
        <v>9</v>
      </c>
      <c r="D177" s="378">
        <v>10</v>
      </c>
      <c r="E177" s="277">
        <v>8</v>
      </c>
      <c r="F177" s="378">
        <v>9</v>
      </c>
      <c r="G177" s="277">
        <v>1</v>
      </c>
      <c r="H177" s="285">
        <v>1</v>
      </c>
      <c r="I177" s="194">
        <v>8</v>
      </c>
      <c r="J177" s="285">
        <v>1</v>
      </c>
      <c r="K177" s="284"/>
      <c r="L177" s="285">
        <v>1</v>
      </c>
      <c r="M177" s="277"/>
      <c r="N177" s="285">
        <v>12</v>
      </c>
      <c r="O177" s="286">
        <v>6</v>
      </c>
      <c r="P177" s="287">
        <v>6</v>
      </c>
      <c r="Q177" s="288">
        <v>2</v>
      </c>
      <c r="R177" s="285">
        <v>3</v>
      </c>
      <c r="S177" s="277">
        <v>6</v>
      </c>
      <c r="T177" s="287">
        <v>2</v>
      </c>
      <c r="U177" s="288">
        <v>6</v>
      </c>
      <c r="V177" s="398"/>
      <c r="W177" s="289">
        <v>10</v>
      </c>
      <c r="X177" s="290">
        <v>10</v>
      </c>
      <c r="Y177" s="291">
        <v>5</v>
      </c>
      <c r="Z177" s="290">
        <v>23</v>
      </c>
      <c r="AA177" s="289">
        <v>3</v>
      </c>
      <c r="AB177" s="290">
        <f t="shared" si="13"/>
        <v>22</v>
      </c>
      <c r="AC177" s="277">
        <f t="shared" si="14"/>
        <v>23</v>
      </c>
      <c r="AD177" s="293">
        <f t="shared" si="11"/>
        <v>6.4545454545454541</v>
      </c>
    </row>
    <row r="178" spans="1:30">
      <c r="A178" s="283">
        <v>665</v>
      </c>
      <c r="B178" s="277" t="s">
        <v>209</v>
      </c>
      <c r="C178" s="277">
        <v>4</v>
      </c>
      <c r="D178" s="378">
        <v>2</v>
      </c>
      <c r="E178" s="277">
        <v>8</v>
      </c>
      <c r="F178" s="378">
        <v>2</v>
      </c>
      <c r="G178" s="277">
        <v>2</v>
      </c>
      <c r="H178" s="285">
        <v>2</v>
      </c>
      <c r="I178" s="194">
        <v>12</v>
      </c>
      <c r="J178" s="285">
        <v>2</v>
      </c>
      <c r="K178" s="284">
        <v>5</v>
      </c>
      <c r="L178" s="285">
        <v>4</v>
      </c>
      <c r="M178" s="277">
        <v>9</v>
      </c>
      <c r="N178" s="285">
        <v>10</v>
      </c>
      <c r="O178" s="286">
        <v>12</v>
      </c>
      <c r="P178" s="287">
        <v>9</v>
      </c>
      <c r="Q178" s="288">
        <v>19</v>
      </c>
      <c r="R178" s="285">
        <v>21</v>
      </c>
      <c r="S178" s="277">
        <v>5</v>
      </c>
      <c r="T178" s="287">
        <v>7</v>
      </c>
      <c r="U178" s="288">
        <v>5</v>
      </c>
      <c r="V178" s="398"/>
      <c r="W178" s="289">
        <v>32</v>
      </c>
      <c r="X178" s="290">
        <v>15</v>
      </c>
      <c r="Y178" s="291">
        <v>13</v>
      </c>
      <c r="Z178" s="290">
        <v>8</v>
      </c>
      <c r="AA178" s="289">
        <v>2</v>
      </c>
      <c r="AB178" s="290">
        <f t="shared" si="13"/>
        <v>24</v>
      </c>
      <c r="AC178" s="277">
        <f t="shared" si="14"/>
        <v>32</v>
      </c>
      <c r="AD178" s="293">
        <f t="shared" si="11"/>
        <v>8.75</v>
      </c>
    </row>
    <row r="179" spans="1:30">
      <c r="A179" s="283">
        <v>666</v>
      </c>
      <c r="B179" s="277" t="s">
        <v>210</v>
      </c>
      <c r="C179" s="277">
        <v>20</v>
      </c>
      <c r="D179" s="378">
        <v>28</v>
      </c>
      <c r="E179" s="277">
        <v>45</v>
      </c>
      <c r="F179" s="378">
        <v>23</v>
      </c>
      <c r="G179" s="277">
        <v>22</v>
      </c>
      <c r="H179" s="285">
        <v>12</v>
      </c>
      <c r="I179" s="194">
        <v>24</v>
      </c>
      <c r="J179" s="285">
        <v>25</v>
      </c>
      <c r="K179" s="284">
        <v>16</v>
      </c>
      <c r="L179" s="285">
        <v>44</v>
      </c>
      <c r="M179" s="277">
        <v>16</v>
      </c>
      <c r="N179" s="285">
        <v>70</v>
      </c>
      <c r="O179" s="286">
        <v>40</v>
      </c>
      <c r="P179" s="287">
        <v>40</v>
      </c>
      <c r="Q179" s="288">
        <v>5</v>
      </c>
      <c r="R179" s="285">
        <v>5</v>
      </c>
      <c r="S179" s="277">
        <v>23</v>
      </c>
      <c r="T179" s="287">
        <v>21</v>
      </c>
      <c r="U179" s="288">
        <v>23</v>
      </c>
      <c r="V179" s="398"/>
      <c r="W179" s="289">
        <v>34</v>
      </c>
      <c r="X179" s="290">
        <v>7</v>
      </c>
      <c r="Y179" s="291">
        <v>10</v>
      </c>
      <c r="Z179" s="290">
        <v>66</v>
      </c>
      <c r="AA179" s="289">
        <v>2</v>
      </c>
      <c r="AB179" s="290">
        <f t="shared" si="13"/>
        <v>24</v>
      </c>
      <c r="AC179" s="277">
        <f t="shared" si="14"/>
        <v>70</v>
      </c>
      <c r="AD179" s="293">
        <f t="shared" si="11"/>
        <v>25.875</v>
      </c>
    </row>
    <row r="180" spans="1:30">
      <c r="A180" s="283">
        <v>669</v>
      </c>
      <c r="B180" s="277" t="s">
        <v>211</v>
      </c>
      <c r="C180" s="277">
        <v>0</v>
      </c>
      <c r="D180" s="378">
        <v>0</v>
      </c>
      <c r="E180" s="277">
        <v>0</v>
      </c>
      <c r="F180" s="378">
        <v>0</v>
      </c>
      <c r="G180" s="277"/>
      <c r="H180" s="285">
        <v>1</v>
      </c>
      <c r="I180" s="194"/>
      <c r="J180" s="285"/>
      <c r="K180" s="284">
        <v>1</v>
      </c>
      <c r="L180" s="285"/>
      <c r="M180" s="277">
        <v>1</v>
      </c>
      <c r="N180" s="285"/>
      <c r="O180" s="286">
        <v>1</v>
      </c>
      <c r="P180" s="287"/>
      <c r="Q180" s="288">
        <v>1</v>
      </c>
      <c r="R180" s="285"/>
      <c r="S180" s="277">
        <v>2</v>
      </c>
      <c r="T180" s="287"/>
      <c r="U180" s="288">
        <v>2</v>
      </c>
      <c r="V180" s="398"/>
      <c r="W180" s="289">
        <v>1</v>
      </c>
      <c r="X180" s="290"/>
      <c r="Y180" s="291"/>
      <c r="Z180" s="290">
        <v>1</v>
      </c>
      <c r="AA180" s="289"/>
      <c r="AB180" s="290">
        <f t="shared" si="13"/>
        <v>9</v>
      </c>
      <c r="AC180" s="277">
        <f t="shared" si="14"/>
        <v>2</v>
      </c>
      <c r="AD180" s="293">
        <f>AVERAGE(C180:AA180)</f>
        <v>0.84615384615384615</v>
      </c>
    </row>
    <row r="181" spans="1:30">
      <c r="A181" s="283">
        <v>670</v>
      </c>
      <c r="B181" s="277" t="s">
        <v>212</v>
      </c>
      <c r="C181" s="277">
        <v>2</v>
      </c>
      <c r="D181" s="378">
        <v>0</v>
      </c>
      <c r="E181" s="277">
        <v>2</v>
      </c>
      <c r="F181" s="378">
        <v>5</v>
      </c>
      <c r="G181" s="277">
        <v>1</v>
      </c>
      <c r="H181" s="285">
        <v>1</v>
      </c>
      <c r="I181" s="194"/>
      <c r="J181" s="285"/>
      <c r="K181" s="284">
        <v>1</v>
      </c>
      <c r="L181" s="285"/>
      <c r="M181" s="277">
        <v>3</v>
      </c>
      <c r="N181" s="285">
        <v>3</v>
      </c>
      <c r="O181" s="286">
        <v>3</v>
      </c>
      <c r="P181" s="287"/>
      <c r="Q181" s="288"/>
      <c r="R181" s="285">
        <v>1</v>
      </c>
      <c r="S181" s="277"/>
      <c r="T181" s="287">
        <v>1</v>
      </c>
      <c r="U181" s="288"/>
      <c r="V181" s="398"/>
      <c r="W181" s="289"/>
      <c r="X181" s="290"/>
      <c r="Y181" s="291"/>
      <c r="Z181" s="290">
        <v>4</v>
      </c>
      <c r="AA181" s="289"/>
      <c r="AB181" s="290">
        <f t="shared" si="13"/>
        <v>12</v>
      </c>
      <c r="AC181" s="277">
        <f t="shared" si="14"/>
        <v>5</v>
      </c>
      <c r="AD181" s="293">
        <f t="shared" ref="AD181:AD220" si="15">AVERAGE(C181:AA181)</f>
        <v>2.0769230769230771</v>
      </c>
    </row>
    <row r="182" spans="1:30">
      <c r="A182" s="283">
        <v>672</v>
      </c>
      <c r="B182" s="277" t="s">
        <v>213</v>
      </c>
      <c r="C182" s="277">
        <v>0</v>
      </c>
      <c r="D182" s="378">
        <v>1</v>
      </c>
      <c r="E182" s="277">
        <v>0</v>
      </c>
      <c r="F182" s="378">
        <v>0</v>
      </c>
      <c r="G182" s="277"/>
      <c r="H182" s="285"/>
      <c r="I182" s="194"/>
      <c r="J182" s="285"/>
      <c r="K182" s="284"/>
      <c r="L182" s="285"/>
      <c r="M182" s="277"/>
      <c r="N182" s="285"/>
      <c r="O182" s="286">
        <v>30</v>
      </c>
      <c r="P182" s="287">
        <v>10</v>
      </c>
      <c r="Q182" s="288"/>
      <c r="R182" s="285">
        <v>10</v>
      </c>
      <c r="S182" s="277">
        <v>1</v>
      </c>
      <c r="T182" s="287"/>
      <c r="U182" s="288">
        <v>1</v>
      </c>
      <c r="V182" s="398"/>
      <c r="W182" s="289"/>
      <c r="X182" s="290"/>
      <c r="Y182" s="291"/>
      <c r="Z182" s="292"/>
      <c r="AA182" s="289"/>
      <c r="AB182" s="290">
        <f t="shared" si="13"/>
        <v>6</v>
      </c>
      <c r="AC182" s="277">
        <f t="shared" si="14"/>
        <v>30</v>
      </c>
      <c r="AD182" s="293">
        <f t="shared" si="15"/>
        <v>5.8888888888888893</v>
      </c>
    </row>
    <row r="183" spans="1:30">
      <c r="A183" s="283">
        <v>673</v>
      </c>
      <c r="B183" s="277" t="s">
        <v>214</v>
      </c>
      <c r="C183" s="277">
        <v>13</v>
      </c>
      <c r="D183" s="378">
        <v>5</v>
      </c>
      <c r="E183" s="277">
        <v>16</v>
      </c>
      <c r="F183" s="378">
        <v>10</v>
      </c>
      <c r="G183" s="277">
        <v>19</v>
      </c>
      <c r="H183" s="285">
        <v>58</v>
      </c>
      <c r="I183" s="194">
        <v>29</v>
      </c>
      <c r="J183" s="285">
        <v>81</v>
      </c>
      <c r="K183" s="284">
        <v>11</v>
      </c>
      <c r="L183" s="285">
        <v>91</v>
      </c>
      <c r="M183" s="277">
        <v>12</v>
      </c>
      <c r="N183" s="285">
        <v>103</v>
      </c>
      <c r="O183" s="286">
        <v>94</v>
      </c>
      <c r="P183" s="287">
        <v>53</v>
      </c>
      <c r="Q183" s="288">
        <v>5</v>
      </c>
      <c r="R183" s="285">
        <v>4</v>
      </c>
      <c r="S183" s="277">
        <v>7</v>
      </c>
      <c r="T183" s="287">
        <v>26</v>
      </c>
      <c r="U183" s="288">
        <v>7</v>
      </c>
      <c r="V183" s="398"/>
      <c r="W183" s="289">
        <v>6</v>
      </c>
      <c r="X183" s="290">
        <v>7</v>
      </c>
      <c r="Y183" s="291">
        <v>3</v>
      </c>
      <c r="Z183" s="290">
        <v>9</v>
      </c>
      <c r="AA183" s="289">
        <v>1</v>
      </c>
      <c r="AB183" s="290">
        <f t="shared" si="13"/>
        <v>24</v>
      </c>
      <c r="AC183" s="277">
        <f t="shared" si="14"/>
        <v>103</v>
      </c>
      <c r="AD183" s="293">
        <f t="shared" si="15"/>
        <v>27.916666666666668</v>
      </c>
    </row>
    <row r="184" spans="1:30">
      <c r="A184" s="283">
        <v>682</v>
      </c>
      <c r="B184" s="277" t="s">
        <v>215</v>
      </c>
      <c r="C184" s="277">
        <v>84</v>
      </c>
      <c r="D184" s="378">
        <v>72</v>
      </c>
      <c r="E184" s="277">
        <v>59</v>
      </c>
      <c r="F184" s="378">
        <v>67</v>
      </c>
      <c r="G184" s="277">
        <v>54</v>
      </c>
      <c r="H184" s="285">
        <v>50</v>
      </c>
      <c r="I184" s="194">
        <v>53</v>
      </c>
      <c r="J184" s="285">
        <v>55</v>
      </c>
      <c r="K184" s="284">
        <v>28</v>
      </c>
      <c r="L184" s="285">
        <v>85</v>
      </c>
      <c r="M184" s="277">
        <v>44</v>
      </c>
      <c r="N184" s="285">
        <v>78</v>
      </c>
      <c r="O184" s="286">
        <v>73</v>
      </c>
      <c r="P184" s="287">
        <v>42</v>
      </c>
      <c r="Q184" s="288">
        <v>41</v>
      </c>
      <c r="R184" s="285">
        <v>22</v>
      </c>
      <c r="S184" s="277">
        <v>16</v>
      </c>
      <c r="T184" s="287">
        <v>25</v>
      </c>
      <c r="U184" s="288">
        <v>16</v>
      </c>
      <c r="V184" s="398"/>
      <c r="W184" s="289">
        <v>50</v>
      </c>
      <c r="X184" s="290">
        <v>11</v>
      </c>
      <c r="Y184" s="291">
        <v>23</v>
      </c>
      <c r="Z184" s="290">
        <v>42</v>
      </c>
      <c r="AA184" s="289">
        <v>30</v>
      </c>
      <c r="AB184" s="290">
        <f t="shared" si="13"/>
        <v>24</v>
      </c>
      <c r="AC184" s="277">
        <f t="shared" si="14"/>
        <v>85</v>
      </c>
      <c r="AD184" s="293">
        <f t="shared" si="15"/>
        <v>46.666666666666664</v>
      </c>
    </row>
    <row r="185" spans="1:30">
      <c r="A185" s="283">
        <v>699</v>
      </c>
      <c r="B185" s="277" t="s">
        <v>216</v>
      </c>
      <c r="C185" s="277">
        <v>0</v>
      </c>
      <c r="D185" s="378">
        <v>0</v>
      </c>
      <c r="E185" s="277">
        <v>0</v>
      </c>
      <c r="F185" s="378">
        <v>0</v>
      </c>
      <c r="G185" s="277"/>
      <c r="H185" s="285"/>
      <c r="I185" s="194"/>
      <c r="J185" s="285"/>
      <c r="K185" s="284"/>
      <c r="L185" s="285"/>
      <c r="M185" s="277"/>
      <c r="N185" s="285"/>
      <c r="O185" s="286"/>
      <c r="P185" s="295"/>
      <c r="Q185" s="277"/>
      <c r="R185" s="285"/>
      <c r="S185" s="277">
        <v>1</v>
      </c>
      <c r="T185" s="287"/>
      <c r="U185" s="288">
        <v>1</v>
      </c>
      <c r="V185" s="398"/>
      <c r="W185" s="289"/>
      <c r="X185" s="290"/>
      <c r="Y185" s="291"/>
      <c r="Z185" s="290">
        <v>1</v>
      </c>
      <c r="AA185" s="289"/>
      <c r="AB185" s="290">
        <f t="shared" si="13"/>
        <v>3</v>
      </c>
      <c r="AC185" s="277">
        <f t="shared" si="14"/>
        <v>1</v>
      </c>
      <c r="AD185" s="293">
        <f t="shared" si="15"/>
        <v>0.42857142857142855</v>
      </c>
    </row>
    <row r="186" spans="1:30">
      <c r="A186" s="283">
        <v>700</v>
      </c>
      <c r="B186" s="277" t="s">
        <v>217</v>
      </c>
      <c r="C186" s="277">
        <v>59</v>
      </c>
      <c r="D186" s="378">
        <v>26</v>
      </c>
      <c r="E186" s="277">
        <v>25</v>
      </c>
      <c r="F186" s="378">
        <v>41</v>
      </c>
      <c r="G186" s="277">
        <v>25</v>
      </c>
      <c r="H186" s="285">
        <v>8</v>
      </c>
      <c r="I186" s="194">
        <v>2</v>
      </c>
      <c r="J186" s="285">
        <v>7</v>
      </c>
      <c r="K186" s="284">
        <v>19</v>
      </c>
      <c r="L186" s="285">
        <v>19</v>
      </c>
      <c r="M186" s="277">
        <v>14</v>
      </c>
      <c r="N186" s="285">
        <v>12</v>
      </c>
      <c r="O186" s="286">
        <v>27</v>
      </c>
      <c r="P186" s="287">
        <v>15</v>
      </c>
      <c r="Q186" s="288">
        <v>19</v>
      </c>
      <c r="R186" s="285">
        <v>16</v>
      </c>
      <c r="S186" s="277">
        <v>15</v>
      </c>
      <c r="T186" s="287">
        <v>23</v>
      </c>
      <c r="U186" s="288">
        <v>15</v>
      </c>
      <c r="V186" s="398"/>
      <c r="W186" s="289">
        <v>15</v>
      </c>
      <c r="X186" s="290">
        <v>7</v>
      </c>
      <c r="Y186" s="291">
        <v>2</v>
      </c>
      <c r="Z186" s="290">
        <v>18</v>
      </c>
      <c r="AA186" s="289">
        <v>1</v>
      </c>
      <c r="AB186" s="290">
        <f t="shared" si="13"/>
        <v>24</v>
      </c>
      <c r="AC186" s="277">
        <f t="shared" si="14"/>
        <v>59</v>
      </c>
      <c r="AD186" s="293">
        <f t="shared" si="15"/>
        <v>17.916666666666668</v>
      </c>
    </row>
    <row r="187" spans="1:30">
      <c r="A187" s="283">
        <v>701</v>
      </c>
      <c r="B187" s="277" t="s">
        <v>218</v>
      </c>
      <c r="C187" s="277">
        <v>99</v>
      </c>
      <c r="D187" s="378">
        <v>83</v>
      </c>
      <c r="E187" s="277">
        <v>120</v>
      </c>
      <c r="F187" s="378">
        <v>161</v>
      </c>
      <c r="G187" s="277">
        <v>150</v>
      </c>
      <c r="H187" s="285">
        <v>61</v>
      </c>
      <c r="I187" s="194">
        <v>79</v>
      </c>
      <c r="J187" s="285">
        <v>132</v>
      </c>
      <c r="K187" s="284">
        <v>119</v>
      </c>
      <c r="L187" s="285">
        <v>133</v>
      </c>
      <c r="M187" s="277">
        <v>114</v>
      </c>
      <c r="N187" s="285">
        <v>109</v>
      </c>
      <c r="O187" s="286">
        <v>138</v>
      </c>
      <c r="P187" s="287">
        <v>160</v>
      </c>
      <c r="Q187" s="288">
        <v>62</v>
      </c>
      <c r="R187" s="285">
        <v>135</v>
      </c>
      <c r="S187" s="277">
        <v>36</v>
      </c>
      <c r="T187" s="287">
        <v>46</v>
      </c>
      <c r="U187" s="288">
        <v>36</v>
      </c>
      <c r="V187" s="398"/>
      <c r="W187" s="289">
        <v>42</v>
      </c>
      <c r="X187" s="290">
        <v>42</v>
      </c>
      <c r="Y187" s="291">
        <v>29</v>
      </c>
      <c r="Z187" s="290">
        <v>70</v>
      </c>
      <c r="AA187" s="289">
        <v>130</v>
      </c>
      <c r="AB187" s="290">
        <f t="shared" si="13"/>
        <v>24</v>
      </c>
      <c r="AC187" s="277">
        <f t="shared" si="14"/>
        <v>161</v>
      </c>
      <c r="AD187" s="293">
        <f t="shared" si="15"/>
        <v>95.25</v>
      </c>
    </row>
    <row r="188" spans="1:30">
      <c r="A188" s="283">
        <v>702</v>
      </c>
      <c r="B188" s="277" t="s">
        <v>219</v>
      </c>
      <c r="C188" s="277">
        <v>3</v>
      </c>
      <c r="D188" s="378">
        <v>3</v>
      </c>
      <c r="E188" s="277">
        <v>2</v>
      </c>
      <c r="F188" s="378">
        <v>10</v>
      </c>
      <c r="G188" s="277">
        <v>9</v>
      </c>
      <c r="H188" s="285">
        <v>5</v>
      </c>
      <c r="I188" s="194">
        <v>6</v>
      </c>
      <c r="J188" s="285" t="s">
        <v>341</v>
      </c>
      <c r="K188" s="284">
        <v>2</v>
      </c>
      <c r="L188" s="285">
        <v>3</v>
      </c>
      <c r="M188" s="277">
        <v>5</v>
      </c>
      <c r="N188" s="285">
        <v>4</v>
      </c>
      <c r="O188" s="286">
        <v>1</v>
      </c>
      <c r="P188" s="287">
        <v>4</v>
      </c>
      <c r="Q188" s="288">
        <v>4</v>
      </c>
      <c r="R188" s="285">
        <v>7</v>
      </c>
      <c r="S188" s="277">
        <v>5</v>
      </c>
      <c r="T188" s="287">
        <v>5</v>
      </c>
      <c r="U188" s="288">
        <v>5</v>
      </c>
      <c r="V188" s="398"/>
      <c r="W188" s="289"/>
      <c r="X188" s="290">
        <v>3</v>
      </c>
      <c r="Y188" s="291">
        <v>18</v>
      </c>
      <c r="Z188" s="290">
        <v>3</v>
      </c>
      <c r="AA188" s="289">
        <v>1</v>
      </c>
      <c r="AB188" s="290">
        <f t="shared" si="13"/>
        <v>22</v>
      </c>
      <c r="AC188" s="277">
        <f t="shared" si="14"/>
        <v>18</v>
      </c>
      <c r="AD188" s="293">
        <f t="shared" si="15"/>
        <v>4.9090909090909092</v>
      </c>
    </row>
    <row r="189" spans="1:30">
      <c r="A189" s="283">
        <v>708</v>
      </c>
      <c r="B189" s="277" t="s">
        <v>220</v>
      </c>
      <c r="C189" s="277">
        <v>0</v>
      </c>
      <c r="D189" s="378">
        <v>0</v>
      </c>
      <c r="E189" s="277">
        <v>0</v>
      </c>
      <c r="F189" s="378">
        <v>0</v>
      </c>
      <c r="G189" s="277"/>
      <c r="H189" s="285">
        <v>0</v>
      </c>
      <c r="I189" s="194">
        <v>1</v>
      </c>
      <c r="J189" s="285"/>
      <c r="K189" s="284"/>
      <c r="L189" s="285"/>
      <c r="M189" s="277">
        <v>2</v>
      </c>
      <c r="N189" s="285">
        <v>1</v>
      </c>
      <c r="O189" s="286">
        <v>1</v>
      </c>
      <c r="P189" s="295"/>
      <c r="Q189" s="277"/>
      <c r="R189" s="285"/>
      <c r="S189" s="277"/>
      <c r="T189" s="287"/>
      <c r="U189" s="288"/>
      <c r="V189" s="398"/>
      <c r="W189" s="289"/>
      <c r="X189" s="290"/>
      <c r="Y189" s="291">
        <v>2</v>
      </c>
      <c r="Z189" s="292"/>
      <c r="AA189" s="289"/>
      <c r="AB189" s="290">
        <f t="shared" si="13"/>
        <v>5</v>
      </c>
      <c r="AC189" s="277">
        <f t="shared" si="14"/>
        <v>2</v>
      </c>
      <c r="AD189" s="293">
        <f t="shared" si="15"/>
        <v>0.7</v>
      </c>
    </row>
    <row r="190" spans="1:30">
      <c r="A190" s="283">
        <v>709</v>
      </c>
      <c r="B190" s="277" t="s">
        <v>221</v>
      </c>
      <c r="C190" s="277">
        <v>3</v>
      </c>
      <c r="D190" s="378">
        <v>0</v>
      </c>
      <c r="E190" s="277">
        <v>2</v>
      </c>
      <c r="F190" s="378">
        <v>4</v>
      </c>
      <c r="G190" s="277">
        <v>4</v>
      </c>
      <c r="H190" s="285">
        <v>5</v>
      </c>
      <c r="I190" s="194">
        <v>4</v>
      </c>
      <c r="J190" s="285">
        <v>9</v>
      </c>
      <c r="K190" s="284">
        <v>5</v>
      </c>
      <c r="L190" s="285">
        <v>5</v>
      </c>
      <c r="M190" s="277">
        <v>8</v>
      </c>
      <c r="N190" s="285">
        <v>7</v>
      </c>
      <c r="O190" s="286">
        <v>9</v>
      </c>
      <c r="P190" s="287">
        <v>1</v>
      </c>
      <c r="Q190" s="288">
        <v>5</v>
      </c>
      <c r="R190" s="285">
        <v>3</v>
      </c>
      <c r="S190" s="277">
        <v>2</v>
      </c>
      <c r="T190" s="287">
        <v>2</v>
      </c>
      <c r="U190" s="288">
        <v>2</v>
      </c>
      <c r="V190" s="398"/>
      <c r="W190" s="289"/>
      <c r="X190" s="290">
        <v>2</v>
      </c>
      <c r="Y190" s="291"/>
      <c r="Z190" s="290">
        <v>5</v>
      </c>
      <c r="AA190" s="289"/>
      <c r="AB190" s="290">
        <f t="shared" si="13"/>
        <v>20</v>
      </c>
      <c r="AC190" s="277">
        <f t="shared" si="14"/>
        <v>9</v>
      </c>
      <c r="AD190" s="293">
        <f t="shared" si="15"/>
        <v>4.1428571428571432</v>
      </c>
    </row>
    <row r="191" spans="1:30">
      <c r="A191" s="283">
        <v>719</v>
      </c>
      <c r="B191" s="277" t="s">
        <v>222</v>
      </c>
      <c r="C191" s="277">
        <v>233</v>
      </c>
      <c r="D191" s="378">
        <v>200</v>
      </c>
      <c r="E191" s="277">
        <v>331</v>
      </c>
      <c r="F191" s="378">
        <v>379</v>
      </c>
      <c r="G191" s="277">
        <v>338</v>
      </c>
      <c r="H191" s="285">
        <v>264</v>
      </c>
      <c r="I191" s="194">
        <v>358</v>
      </c>
      <c r="J191" s="285">
        <v>418</v>
      </c>
      <c r="K191" s="284">
        <v>294</v>
      </c>
      <c r="L191" s="285">
        <v>440</v>
      </c>
      <c r="M191" s="277">
        <v>327</v>
      </c>
      <c r="N191" s="285">
        <v>318</v>
      </c>
      <c r="O191" s="286">
        <v>280</v>
      </c>
      <c r="P191" s="287">
        <v>333</v>
      </c>
      <c r="Q191" s="288">
        <v>117</v>
      </c>
      <c r="R191" s="285">
        <v>182</v>
      </c>
      <c r="S191" s="277">
        <v>127</v>
      </c>
      <c r="T191" s="287">
        <v>159</v>
      </c>
      <c r="U191" s="288">
        <v>127</v>
      </c>
      <c r="V191" s="398"/>
      <c r="W191" s="289">
        <v>246</v>
      </c>
      <c r="X191" s="290">
        <v>184</v>
      </c>
      <c r="Y191" s="291">
        <v>278</v>
      </c>
      <c r="Z191" s="290">
        <v>235</v>
      </c>
      <c r="AA191" s="289">
        <v>253</v>
      </c>
      <c r="AB191" s="290">
        <f t="shared" si="13"/>
        <v>24</v>
      </c>
      <c r="AC191" s="277">
        <f t="shared" si="14"/>
        <v>440</v>
      </c>
      <c r="AD191" s="293">
        <f t="shared" si="15"/>
        <v>267.54166666666669</v>
      </c>
    </row>
    <row r="192" spans="1:30">
      <c r="A192" s="283">
        <v>723</v>
      </c>
      <c r="B192" s="277" t="s">
        <v>223</v>
      </c>
      <c r="C192" s="277">
        <v>3</v>
      </c>
      <c r="D192" s="378">
        <v>1</v>
      </c>
      <c r="E192" s="277">
        <v>1</v>
      </c>
      <c r="F192" s="378">
        <v>1</v>
      </c>
      <c r="G192" s="277"/>
      <c r="H192" s="285">
        <v>10</v>
      </c>
      <c r="I192" s="194">
        <v>2</v>
      </c>
      <c r="J192" s="285">
        <v>2</v>
      </c>
      <c r="K192" s="284"/>
      <c r="L192" s="285">
        <v>1</v>
      </c>
      <c r="M192" s="277"/>
      <c r="N192" s="285"/>
      <c r="O192" s="286"/>
      <c r="P192" s="295"/>
      <c r="Q192" s="277"/>
      <c r="R192" s="285"/>
      <c r="S192" s="277"/>
      <c r="T192" s="287"/>
      <c r="U192" s="288"/>
      <c r="V192" s="398"/>
      <c r="W192" s="289"/>
      <c r="X192" s="290"/>
      <c r="Y192" s="291"/>
      <c r="Z192" s="292"/>
      <c r="AA192" s="289"/>
      <c r="AB192" s="290">
        <f t="shared" si="13"/>
        <v>8</v>
      </c>
      <c r="AC192" s="277">
        <f>MAX(C192:AA192)</f>
        <v>10</v>
      </c>
      <c r="AD192" s="293">
        <f t="shared" si="15"/>
        <v>2.625</v>
      </c>
    </row>
    <row r="193" spans="1:30">
      <c r="A193" s="283">
        <v>724</v>
      </c>
      <c r="B193" s="277" t="s">
        <v>224</v>
      </c>
      <c r="C193" s="277">
        <v>24</v>
      </c>
      <c r="D193" s="378">
        <v>16</v>
      </c>
      <c r="E193" s="277">
        <v>23</v>
      </c>
      <c r="F193" s="378">
        <v>17</v>
      </c>
      <c r="G193" s="277">
        <v>18</v>
      </c>
      <c r="H193" s="285">
        <v>24</v>
      </c>
      <c r="I193" s="194">
        <v>24</v>
      </c>
      <c r="J193" s="285">
        <v>32</v>
      </c>
      <c r="K193" s="284">
        <v>22</v>
      </c>
      <c r="L193" s="285">
        <v>13</v>
      </c>
      <c r="M193" s="277">
        <v>4</v>
      </c>
      <c r="N193" s="285">
        <v>4</v>
      </c>
      <c r="O193" s="286">
        <v>10</v>
      </c>
      <c r="P193" s="287">
        <v>6</v>
      </c>
      <c r="Q193" s="288">
        <v>23</v>
      </c>
      <c r="R193" s="285">
        <v>4</v>
      </c>
      <c r="S193" s="277">
        <v>2</v>
      </c>
      <c r="T193" s="287">
        <v>1</v>
      </c>
      <c r="U193" s="288">
        <v>2</v>
      </c>
      <c r="V193" s="398"/>
      <c r="W193" s="289">
        <v>15</v>
      </c>
      <c r="X193" s="290">
        <v>34</v>
      </c>
      <c r="Y193" s="291">
        <v>8</v>
      </c>
      <c r="Z193" s="290">
        <v>18</v>
      </c>
      <c r="AA193" s="289">
        <v>2</v>
      </c>
      <c r="AB193" s="290">
        <f>COUNTIF(W193:AA193,"&gt;0")+COUNTIF(C193:U193,"&gt;0")</f>
        <v>24</v>
      </c>
      <c r="AC193" s="277">
        <f t="shared" ref="AC193:AC233" si="16">MAX(C193:AA193)</f>
        <v>34</v>
      </c>
      <c r="AD193" s="293">
        <f t="shared" si="15"/>
        <v>14.416666666666666</v>
      </c>
    </row>
    <row r="194" spans="1:30">
      <c r="A194" s="283">
        <v>726</v>
      </c>
      <c r="B194" s="277" t="s">
        <v>225</v>
      </c>
      <c r="C194" s="277">
        <v>4</v>
      </c>
      <c r="D194" s="378">
        <v>3</v>
      </c>
      <c r="E194" s="277">
        <v>0</v>
      </c>
      <c r="F194" s="378">
        <v>1</v>
      </c>
      <c r="G194" s="277"/>
      <c r="H194" s="285">
        <v>1</v>
      </c>
      <c r="I194" s="194">
        <v>9</v>
      </c>
      <c r="J194" s="285">
        <v>11</v>
      </c>
      <c r="K194" s="284">
        <v>2</v>
      </c>
      <c r="L194" s="285">
        <v>1</v>
      </c>
      <c r="M194" s="277">
        <v>4</v>
      </c>
      <c r="N194" s="285">
        <v>1</v>
      </c>
      <c r="O194" s="286">
        <v>4</v>
      </c>
      <c r="P194" s="287">
        <v>5</v>
      </c>
      <c r="Q194" s="288">
        <v>5</v>
      </c>
      <c r="R194" s="285">
        <v>4</v>
      </c>
      <c r="S194" s="277"/>
      <c r="T194" s="287">
        <v>2</v>
      </c>
      <c r="U194" s="288"/>
      <c r="V194" s="398"/>
      <c r="W194" s="289">
        <v>10</v>
      </c>
      <c r="X194" s="290">
        <v>11</v>
      </c>
      <c r="Y194" s="291">
        <v>7</v>
      </c>
      <c r="Z194" s="290">
        <v>9</v>
      </c>
      <c r="AA194" s="289">
        <v>6</v>
      </c>
      <c r="AB194" s="290">
        <f t="shared" ref="AB194:AB236" si="17">COUNTIF(W194:AA194,"&gt;0")+COUNTIF(C194:U194,"&gt;0")</f>
        <v>20</v>
      </c>
      <c r="AC194" s="277">
        <f t="shared" si="16"/>
        <v>11</v>
      </c>
      <c r="AD194" s="293">
        <f t="shared" si="15"/>
        <v>4.7619047619047619</v>
      </c>
    </row>
    <row r="195" spans="1:30">
      <c r="A195" s="283">
        <v>735</v>
      </c>
      <c r="B195" s="277" t="s">
        <v>226</v>
      </c>
      <c r="C195" s="277">
        <v>599</v>
      </c>
      <c r="D195" s="378">
        <v>412</v>
      </c>
      <c r="E195" s="277">
        <v>597</v>
      </c>
      <c r="F195" s="378">
        <v>829</v>
      </c>
      <c r="G195" s="277">
        <v>709</v>
      </c>
      <c r="H195" s="285">
        <v>436</v>
      </c>
      <c r="I195" s="194">
        <v>581</v>
      </c>
      <c r="J195" s="285">
        <v>321</v>
      </c>
      <c r="K195" s="284">
        <v>542</v>
      </c>
      <c r="L195" s="285">
        <v>915</v>
      </c>
      <c r="M195" s="277">
        <v>619</v>
      </c>
      <c r="N195" s="285">
        <v>622</v>
      </c>
      <c r="O195" s="286">
        <v>488</v>
      </c>
      <c r="P195" s="287">
        <v>499</v>
      </c>
      <c r="Q195" s="288">
        <v>324</v>
      </c>
      <c r="R195" s="285">
        <v>398</v>
      </c>
      <c r="S195" s="277">
        <v>124</v>
      </c>
      <c r="T195" s="287">
        <v>571</v>
      </c>
      <c r="U195" s="288">
        <v>124</v>
      </c>
      <c r="V195" s="398"/>
      <c r="W195" s="289">
        <v>532</v>
      </c>
      <c r="X195" s="290">
        <v>319</v>
      </c>
      <c r="Y195" s="291">
        <v>530</v>
      </c>
      <c r="Z195" s="290">
        <v>348</v>
      </c>
      <c r="AA195" s="289">
        <v>714</v>
      </c>
      <c r="AB195" s="290">
        <f t="shared" si="17"/>
        <v>24</v>
      </c>
      <c r="AC195" s="277">
        <f t="shared" si="16"/>
        <v>915</v>
      </c>
      <c r="AD195" s="293">
        <f t="shared" si="15"/>
        <v>506.375</v>
      </c>
    </row>
    <row r="196" spans="1:30">
      <c r="A196" s="283">
        <v>745</v>
      </c>
      <c r="B196" s="277" t="s">
        <v>227</v>
      </c>
      <c r="C196" s="277">
        <v>0</v>
      </c>
      <c r="D196" s="378">
        <v>1</v>
      </c>
      <c r="E196" s="277">
        <v>0</v>
      </c>
      <c r="F196" s="378">
        <v>0</v>
      </c>
      <c r="G196" s="277"/>
      <c r="H196" s="285"/>
      <c r="I196" s="194">
        <v>3</v>
      </c>
      <c r="J196" s="285"/>
      <c r="K196" s="284"/>
      <c r="L196" s="285"/>
      <c r="M196" s="277"/>
      <c r="N196" s="285"/>
      <c r="O196" s="286">
        <v>1</v>
      </c>
      <c r="P196" s="295"/>
      <c r="Q196" s="277"/>
      <c r="R196" s="285"/>
      <c r="S196" s="277"/>
      <c r="T196" s="287"/>
      <c r="U196" s="288"/>
      <c r="V196" s="398"/>
      <c r="W196" s="289"/>
      <c r="X196" s="290">
        <v>1</v>
      </c>
      <c r="Y196" s="291">
        <v>4</v>
      </c>
      <c r="Z196" s="292"/>
      <c r="AA196" s="289"/>
      <c r="AB196" s="290">
        <f t="shared" si="17"/>
        <v>5</v>
      </c>
      <c r="AC196" s="277">
        <f t="shared" si="16"/>
        <v>4</v>
      </c>
      <c r="AD196" s="293">
        <f t="shared" si="15"/>
        <v>1.25</v>
      </c>
    </row>
    <row r="197" spans="1:30">
      <c r="A197" s="283">
        <v>748</v>
      </c>
      <c r="B197" s="277" t="s">
        <v>228</v>
      </c>
      <c r="C197" s="277">
        <v>112</v>
      </c>
      <c r="D197" s="378">
        <v>65</v>
      </c>
      <c r="E197" s="277">
        <v>26</v>
      </c>
      <c r="F197" s="378">
        <v>86</v>
      </c>
      <c r="G197" s="277">
        <v>239</v>
      </c>
      <c r="H197" s="285">
        <v>127</v>
      </c>
      <c r="I197" s="194">
        <v>125</v>
      </c>
      <c r="J197" s="285">
        <v>14</v>
      </c>
      <c r="K197" s="284">
        <v>61</v>
      </c>
      <c r="L197" s="285">
        <v>14</v>
      </c>
      <c r="M197" s="277"/>
      <c r="N197" s="285">
        <v>65</v>
      </c>
      <c r="O197" s="286">
        <v>2</v>
      </c>
      <c r="P197" s="287">
        <v>13</v>
      </c>
      <c r="Q197" s="288">
        <v>1</v>
      </c>
      <c r="R197" s="285">
        <v>3</v>
      </c>
      <c r="S197" s="277">
        <v>1</v>
      </c>
      <c r="T197" s="287">
        <v>53</v>
      </c>
      <c r="U197" s="288">
        <v>1</v>
      </c>
      <c r="V197" s="398"/>
      <c r="W197" s="289">
        <v>2</v>
      </c>
      <c r="X197" s="290"/>
      <c r="Y197" s="291">
        <v>10</v>
      </c>
      <c r="Z197" s="290">
        <v>9</v>
      </c>
      <c r="AA197" s="289">
        <v>195</v>
      </c>
      <c r="AB197" s="290">
        <f t="shared" si="17"/>
        <v>22</v>
      </c>
      <c r="AC197" s="277">
        <f t="shared" si="16"/>
        <v>239</v>
      </c>
      <c r="AD197" s="293">
        <f t="shared" si="15"/>
        <v>55.636363636363633</v>
      </c>
    </row>
    <row r="198" spans="1:30">
      <c r="A198" s="283">
        <v>755</v>
      </c>
      <c r="B198" s="277" t="s">
        <v>229</v>
      </c>
      <c r="C198" s="277">
        <v>0</v>
      </c>
      <c r="D198" s="378">
        <v>0</v>
      </c>
      <c r="E198" s="277">
        <v>1</v>
      </c>
      <c r="F198" s="378">
        <v>0</v>
      </c>
      <c r="G198" s="277"/>
      <c r="H198" s="285"/>
      <c r="I198" s="194"/>
      <c r="J198" s="285"/>
      <c r="K198" s="284"/>
      <c r="L198" s="285"/>
      <c r="M198" s="277">
        <v>1</v>
      </c>
      <c r="N198" s="285"/>
      <c r="O198" s="286"/>
      <c r="P198" s="287"/>
      <c r="Q198" s="288"/>
      <c r="R198" s="285"/>
      <c r="S198" s="277"/>
      <c r="T198" s="287"/>
      <c r="U198" s="288"/>
      <c r="V198" s="398"/>
      <c r="W198" s="289"/>
      <c r="X198" s="290"/>
      <c r="Y198" s="291"/>
      <c r="Z198" s="290"/>
      <c r="AA198" s="289"/>
      <c r="AB198" s="290">
        <f t="shared" si="17"/>
        <v>2</v>
      </c>
      <c r="AC198" s="277">
        <f t="shared" si="16"/>
        <v>1</v>
      </c>
      <c r="AD198" s="293">
        <f t="shared" si="15"/>
        <v>0.4</v>
      </c>
    </row>
    <row r="199" spans="1:30">
      <c r="A199" s="283">
        <v>756</v>
      </c>
      <c r="B199" s="277" t="s">
        <v>230</v>
      </c>
      <c r="C199" s="277">
        <v>8</v>
      </c>
      <c r="D199" s="378">
        <v>4</v>
      </c>
      <c r="E199" s="277">
        <v>12</v>
      </c>
      <c r="F199" s="378">
        <v>12</v>
      </c>
      <c r="G199" s="277">
        <v>8</v>
      </c>
      <c r="H199" s="285">
        <v>12</v>
      </c>
      <c r="I199" s="194">
        <v>26</v>
      </c>
      <c r="J199" s="285">
        <v>8</v>
      </c>
      <c r="K199" s="284">
        <v>17</v>
      </c>
      <c r="L199" s="285">
        <v>5</v>
      </c>
      <c r="M199" s="277">
        <v>7</v>
      </c>
      <c r="N199" s="285">
        <v>61</v>
      </c>
      <c r="O199" s="286">
        <v>71</v>
      </c>
      <c r="P199" s="287">
        <v>7</v>
      </c>
      <c r="Q199" s="288">
        <v>1</v>
      </c>
      <c r="R199" s="285">
        <v>8</v>
      </c>
      <c r="S199" s="277">
        <v>5</v>
      </c>
      <c r="T199" s="287">
        <v>3</v>
      </c>
      <c r="U199" s="288">
        <v>5</v>
      </c>
      <c r="V199" s="398"/>
      <c r="W199" s="289">
        <v>2</v>
      </c>
      <c r="X199" s="290"/>
      <c r="Y199" s="291">
        <v>6</v>
      </c>
      <c r="Z199" s="290">
        <v>6</v>
      </c>
      <c r="AA199" s="289">
        <v>27</v>
      </c>
      <c r="AB199" s="290">
        <f t="shared" si="17"/>
        <v>23</v>
      </c>
      <c r="AC199" s="277">
        <f t="shared" si="16"/>
        <v>71</v>
      </c>
      <c r="AD199" s="293">
        <f t="shared" si="15"/>
        <v>13.956521739130435</v>
      </c>
    </row>
    <row r="200" spans="1:30">
      <c r="A200" s="283">
        <v>758</v>
      </c>
      <c r="B200" s="277" t="s">
        <v>231</v>
      </c>
      <c r="C200" s="277">
        <v>12</v>
      </c>
      <c r="D200" s="378">
        <v>13</v>
      </c>
      <c r="E200" s="277">
        <v>7</v>
      </c>
      <c r="F200" s="378">
        <v>3</v>
      </c>
      <c r="G200" s="277">
        <v>5</v>
      </c>
      <c r="H200" s="285">
        <v>10</v>
      </c>
      <c r="I200" s="194">
        <v>15</v>
      </c>
      <c r="J200" s="285">
        <v>16</v>
      </c>
      <c r="K200" s="284">
        <v>4</v>
      </c>
      <c r="L200" s="285">
        <v>8</v>
      </c>
      <c r="M200" s="277">
        <v>17</v>
      </c>
      <c r="N200" s="285">
        <v>32</v>
      </c>
      <c r="O200" s="286">
        <v>49</v>
      </c>
      <c r="P200" s="287">
        <v>2</v>
      </c>
      <c r="Q200" s="288">
        <v>2</v>
      </c>
      <c r="R200" s="285">
        <v>4</v>
      </c>
      <c r="S200" s="277">
        <v>6</v>
      </c>
      <c r="T200" s="287">
        <v>7</v>
      </c>
      <c r="U200" s="288">
        <v>6</v>
      </c>
      <c r="V200" s="398"/>
      <c r="W200" s="289">
        <v>5</v>
      </c>
      <c r="X200" s="290">
        <v>4</v>
      </c>
      <c r="Y200" s="291">
        <v>27</v>
      </c>
      <c r="Z200" s="290">
        <v>8</v>
      </c>
      <c r="AA200" s="289">
        <v>20</v>
      </c>
      <c r="AB200" s="290">
        <f t="shared" si="17"/>
        <v>24</v>
      </c>
      <c r="AC200" s="277">
        <f t="shared" si="16"/>
        <v>49</v>
      </c>
      <c r="AD200" s="293">
        <f t="shared" si="15"/>
        <v>11.75</v>
      </c>
    </row>
    <row r="201" spans="1:30">
      <c r="A201" s="283">
        <v>764</v>
      </c>
      <c r="B201" s="277" t="s">
        <v>232</v>
      </c>
      <c r="C201" s="277">
        <v>134</v>
      </c>
      <c r="D201" s="378">
        <v>136</v>
      </c>
      <c r="E201" s="277">
        <v>277</v>
      </c>
      <c r="F201" s="378">
        <v>141</v>
      </c>
      <c r="G201" s="277">
        <v>85</v>
      </c>
      <c r="H201" s="285">
        <v>125</v>
      </c>
      <c r="I201" s="194">
        <v>163</v>
      </c>
      <c r="J201" s="285">
        <v>147</v>
      </c>
      <c r="K201" s="284">
        <v>107</v>
      </c>
      <c r="L201" s="285">
        <v>165</v>
      </c>
      <c r="M201" s="277">
        <v>69</v>
      </c>
      <c r="N201" s="285">
        <v>94</v>
      </c>
      <c r="O201" s="286">
        <v>204</v>
      </c>
      <c r="P201" s="287">
        <v>92</v>
      </c>
      <c r="Q201" s="288">
        <v>47</v>
      </c>
      <c r="R201" s="285">
        <v>67</v>
      </c>
      <c r="S201" s="277">
        <v>42</v>
      </c>
      <c r="T201" s="287">
        <v>83</v>
      </c>
      <c r="U201" s="288">
        <v>42</v>
      </c>
      <c r="V201" s="399"/>
      <c r="W201" s="289">
        <v>75</v>
      </c>
      <c r="X201" s="290">
        <v>23</v>
      </c>
      <c r="Y201" s="291">
        <v>38</v>
      </c>
      <c r="Z201" s="290">
        <v>94</v>
      </c>
      <c r="AA201" s="289">
        <v>8</v>
      </c>
      <c r="AB201" s="290">
        <f t="shared" si="17"/>
        <v>24</v>
      </c>
      <c r="AC201" s="277">
        <f t="shared" si="16"/>
        <v>277</v>
      </c>
      <c r="AD201" s="293">
        <f t="shared" si="15"/>
        <v>102.41666666666667</v>
      </c>
    </row>
    <row r="202" spans="1:30">
      <c r="A202" s="283">
        <v>769</v>
      </c>
      <c r="B202" s="277" t="s">
        <v>343</v>
      </c>
      <c r="C202" s="296">
        <f t="shared" ref="C202:U202" si="18">C267</f>
        <v>80</v>
      </c>
      <c r="D202" s="379">
        <f t="shared" si="18"/>
        <v>51</v>
      </c>
      <c r="E202" s="296">
        <f t="shared" si="18"/>
        <v>238</v>
      </c>
      <c r="F202" s="379">
        <f t="shared" si="18"/>
        <v>157</v>
      </c>
      <c r="G202" s="296">
        <f t="shared" si="18"/>
        <v>155</v>
      </c>
      <c r="H202" s="297">
        <f t="shared" si="18"/>
        <v>121</v>
      </c>
      <c r="I202" s="296">
        <f t="shared" si="18"/>
        <v>55</v>
      </c>
      <c r="J202" s="297">
        <f t="shared" si="18"/>
        <v>151</v>
      </c>
      <c r="K202" s="296">
        <f t="shared" si="18"/>
        <v>261</v>
      </c>
      <c r="L202" s="297">
        <f t="shared" si="18"/>
        <v>150</v>
      </c>
      <c r="M202" s="296">
        <f t="shared" si="18"/>
        <v>161</v>
      </c>
      <c r="N202" s="297">
        <f t="shared" si="18"/>
        <v>70</v>
      </c>
      <c r="O202" s="296">
        <f t="shared" si="18"/>
        <v>85</v>
      </c>
      <c r="P202" s="297">
        <f t="shared" si="18"/>
        <v>83</v>
      </c>
      <c r="Q202" s="296">
        <f t="shared" si="18"/>
        <v>36</v>
      </c>
      <c r="R202" s="297">
        <f t="shared" si="18"/>
        <v>35</v>
      </c>
      <c r="S202" s="296">
        <f t="shared" si="18"/>
        <v>28</v>
      </c>
      <c r="T202" s="297">
        <f t="shared" si="18"/>
        <v>45</v>
      </c>
      <c r="U202" s="296">
        <f t="shared" si="18"/>
        <v>28</v>
      </c>
      <c r="V202" s="399"/>
      <c r="W202" s="296">
        <f>W267</f>
        <v>43</v>
      </c>
      <c r="X202" s="297">
        <f>X267</f>
        <v>15</v>
      </c>
      <c r="Y202" s="296">
        <f>Y267</f>
        <v>119</v>
      </c>
      <c r="Z202" s="297">
        <f>Z267</f>
        <v>22</v>
      </c>
      <c r="AA202" s="296">
        <f>AA267</f>
        <v>36</v>
      </c>
      <c r="AB202" s="290">
        <f t="shared" si="17"/>
        <v>24</v>
      </c>
      <c r="AC202" s="277">
        <f t="shared" si="16"/>
        <v>261</v>
      </c>
      <c r="AD202" s="293">
        <f t="shared" si="15"/>
        <v>92.708333333333329</v>
      </c>
    </row>
    <row r="203" spans="1:30">
      <c r="A203" s="283">
        <v>770</v>
      </c>
      <c r="B203" s="277" t="s">
        <v>234</v>
      </c>
      <c r="C203" s="277">
        <v>21</v>
      </c>
      <c r="D203" s="378">
        <v>20</v>
      </c>
      <c r="E203" s="277">
        <v>13</v>
      </c>
      <c r="F203" s="378">
        <v>11</v>
      </c>
      <c r="G203" s="277">
        <v>42</v>
      </c>
      <c r="H203" s="285">
        <v>26</v>
      </c>
      <c r="I203" s="194">
        <v>26</v>
      </c>
      <c r="J203" s="285">
        <v>15</v>
      </c>
      <c r="K203" s="284">
        <v>16</v>
      </c>
      <c r="L203" s="285">
        <v>37</v>
      </c>
      <c r="M203" s="277">
        <v>45</v>
      </c>
      <c r="N203" s="285">
        <v>21</v>
      </c>
      <c r="O203" s="286">
        <v>37</v>
      </c>
      <c r="P203" s="287">
        <v>18</v>
      </c>
      <c r="Q203" s="288"/>
      <c r="R203" s="285">
        <v>4</v>
      </c>
      <c r="S203" s="277">
        <v>12</v>
      </c>
      <c r="T203" s="287">
        <v>9</v>
      </c>
      <c r="U203" s="288">
        <v>12</v>
      </c>
      <c r="V203" s="398"/>
      <c r="W203" s="289">
        <v>17</v>
      </c>
      <c r="X203" s="290">
        <v>6</v>
      </c>
      <c r="Y203" s="291">
        <v>9</v>
      </c>
      <c r="Z203" s="290">
        <v>8</v>
      </c>
      <c r="AA203" s="289">
        <v>24</v>
      </c>
      <c r="AB203" s="290">
        <f t="shared" si="17"/>
        <v>23</v>
      </c>
      <c r="AC203" s="277">
        <f t="shared" si="16"/>
        <v>45</v>
      </c>
      <c r="AD203" s="293">
        <f t="shared" si="15"/>
        <v>19.521739130434781</v>
      </c>
    </row>
    <row r="204" spans="1:30">
      <c r="A204" s="283">
        <v>777</v>
      </c>
      <c r="B204" s="277" t="s">
        <v>235</v>
      </c>
      <c r="C204" s="277">
        <v>12</v>
      </c>
      <c r="D204" s="378">
        <v>0</v>
      </c>
      <c r="E204" s="277">
        <v>2</v>
      </c>
      <c r="F204" s="378">
        <v>2</v>
      </c>
      <c r="G204" s="277">
        <v>10</v>
      </c>
      <c r="H204" s="285">
        <v>1</v>
      </c>
      <c r="I204" s="194">
        <v>3</v>
      </c>
      <c r="J204" s="285">
        <v>3</v>
      </c>
      <c r="K204" s="284">
        <v>5</v>
      </c>
      <c r="L204" s="285">
        <v>4</v>
      </c>
      <c r="M204" s="277">
        <v>1</v>
      </c>
      <c r="N204" s="285">
        <v>3</v>
      </c>
      <c r="O204" s="286">
        <v>3</v>
      </c>
      <c r="P204" s="287">
        <v>1</v>
      </c>
      <c r="Q204" s="277"/>
      <c r="R204" s="285"/>
      <c r="S204" s="277">
        <v>1</v>
      </c>
      <c r="T204" s="287"/>
      <c r="U204" s="288">
        <v>1</v>
      </c>
      <c r="V204" s="398"/>
      <c r="W204" s="289"/>
      <c r="X204" s="290"/>
      <c r="Y204" s="291"/>
      <c r="Z204" s="292"/>
      <c r="AA204" s="289"/>
      <c r="AB204" s="290">
        <f t="shared" si="17"/>
        <v>15</v>
      </c>
      <c r="AC204" s="277">
        <f t="shared" si="16"/>
        <v>12</v>
      </c>
      <c r="AD204" s="293">
        <f t="shared" si="15"/>
        <v>3.25</v>
      </c>
    </row>
    <row r="205" spans="1:30">
      <c r="A205" s="283">
        <v>785</v>
      </c>
      <c r="B205" s="277" t="s">
        <v>236</v>
      </c>
      <c r="C205" s="277">
        <v>0</v>
      </c>
      <c r="D205" s="378">
        <v>0</v>
      </c>
      <c r="E205" s="277">
        <v>0</v>
      </c>
      <c r="F205" s="378">
        <v>0</v>
      </c>
      <c r="G205" s="277"/>
      <c r="H205" s="285"/>
      <c r="I205" s="194"/>
      <c r="J205" s="285"/>
      <c r="K205" s="284"/>
      <c r="L205" s="285"/>
      <c r="M205" s="277"/>
      <c r="N205" s="285"/>
      <c r="O205" s="286"/>
      <c r="P205" s="287"/>
      <c r="Q205" s="288"/>
      <c r="R205" s="285">
        <v>1</v>
      </c>
      <c r="S205" s="277"/>
      <c r="T205" s="287"/>
      <c r="U205" s="288"/>
      <c r="V205" s="398"/>
      <c r="W205" s="289"/>
      <c r="X205" s="290"/>
      <c r="Y205" s="291"/>
      <c r="Z205" s="292"/>
      <c r="AA205" s="289"/>
      <c r="AB205" s="290">
        <f t="shared" si="17"/>
        <v>1</v>
      </c>
      <c r="AC205" s="277">
        <f t="shared" si="16"/>
        <v>1</v>
      </c>
      <c r="AD205" s="293">
        <f t="shared" si="15"/>
        <v>0.2</v>
      </c>
    </row>
    <row r="206" spans="1:30">
      <c r="A206" s="283">
        <v>791</v>
      </c>
      <c r="B206" s="277" t="s">
        <v>237</v>
      </c>
      <c r="C206" s="277">
        <v>0</v>
      </c>
      <c r="D206" s="378">
        <v>0</v>
      </c>
      <c r="E206" s="277">
        <v>0</v>
      </c>
      <c r="F206" s="378">
        <v>0</v>
      </c>
      <c r="G206" s="277">
        <v>4</v>
      </c>
      <c r="H206" s="285"/>
      <c r="I206" s="194"/>
      <c r="J206" s="285"/>
      <c r="K206" s="284"/>
      <c r="L206" s="285"/>
      <c r="M206" s="277">
        <v>3</v>
      </c>
      <c r="N206" s="285"/>
      <c r="O206" s="286"/>
      <c r="P206" s="287"/>
      <c r="Q206" s="288"/>
      <c r="R206" s="285"/>
      <c r="S206" s="277"/>
      <c r="T206" s="287"/>
      <c r="U206" s="288"/>
      <c r="V206" s="398"/>
      <c r="W206" s="289"/>
      <c r="X206" s="290"/>
      <c r="Y206" s="291"/>
      <c r="Z206" s="292"/>
      <c r="AA206" s="289"/>
      <c r="AB206" s="290">
        <f t="shared" si="17"/>
        <v>2</v>
      </c>
      <c r="AC206" s="277">
        <f t="shared" si="16"/>
        <v>4</v>
      </c>
      <c r="AD206" s="293">
        <f t="shared" si="15"/>
        <v>1.1666666666666667</v>
      </c>
    </row>
    <row r="207" spans="1:30">
      <c r="A207" s="283">
        <v>796</v>
      </c>
      <c r="B207" s="277" t="s">
        <v>238</v>
      </c>
      <c r="C207" s="277">
        <v>4</v>
      </c>
      <c r="D207" s="378">
        <v>7</v>
      </c>
      <c r="E207" s="277">
        <v>11</v>
      </c>
      <c r="F207" s="378">
        <v>1</v>
      </c>
      <c r="G207" s="277">
        <v>4</v>
      </c>
      <c r="H207" s="285">
        <v>1</v>
      </c>
      <c r="I207" s="194">
        <v>1</v>
      </c>
      <c r="J207" s="285">
        <v>1</v>
      </c>
      <c r="K207" s="284">
        <v>3</v>
      </c>
      <c r="L207" s="285">
        <v>2</v>
      </c>
      <c r="M207" s="277">
        <v>3</v>
      </c>
      <c r="N207" s="285">
        <v>7</v>
      </c>
      <c r="O207" s="286">
        <v>5</v>
      </c>
      <c r="P207" s="287">
        <v>16</v>
      </c>
      <c r="Q207" s="288">
        <v>3</v>
      </c>
      <c r="R207" s="285"/>
      <c r="S207" s="277"/>
      <c r="T207" s="287">
        <v>2</v>
      </c>
      <c r="U207" s="288"/>
      <c r="V207" s="398"/>
      <c r="W207" s="289"/>
      <c r="X207" s="290">
        <v>1</v>
      </c>
      <c r="Y207" s="291">
        <v>1</v>
      </c>
      <c r="Z207" s="292"/>
      <c r="AA207" s="289"/>
      <c r="AB207" s="290">
        <f t="shared" si="17"/>
        <v>18</v>
      </c>
      <c r="AC207" s="277">
        <f t="shared" si="16"/>
        <v>16</v>
      </c>
      <c r="AD207" s="293">
        <f t="shared" si="15"/>
        <v>4.0555555555555554</v>
      </c>
    </row>
    <row r="208" spans="1:30">
      <c r="A208" s="283">
        <v>797</v>
      </c>
      <c r="B208" s="277" t="s">
        <v>239</v>
      </c>
      <c r="C208" s="277">
        <v>4</v>
      </c>
      <c r="D208" s="378">
        <v>7</v>
      </c>
      <c r="E208" s="277">
        <v>7</v>
      </c>
      <c r="F208" s="378">
        <v>4</v>
      </c>
      <c r="G208" s="277">
        <v>1</v>
      </c>
      <c r="H208" s="285"/>
      <c r="I208" s="194">
        <v>4</v>
      </c>
      <c r="J208" s="285">
        <v>1</v>
      </c>
      <c r="K208" s="284"/>
      <c r="L208" s="285">
        <v>2</v>
      </c>
      <c r="M208" s="277">
        <v>3</v>
      </c>
      <c r="N208" s="285">
        <v>16</v>
      </c>
      <c r="O208" s="286">
        <v>4</v>
      </c>
      <c r="P208" s="287">
        <v>2</v>
      </c>
      <c r="Q208" s="288">
        <v>1</v>
      </c>
      <c r="R208" s="285"/>
      <c r="S208" s="277">
        <v>11</v>
      </c>
      <c r="T208" s="287">
        <v>6</v>
      </c>
      <c r="U208" s="288">
        <v>11</v>
      </c>
      <c r="V208" s="398"/>
      <c r="W208" s="289">
        <v>3</v>
      </c>
      <c r="X208" s="290">
        <v>2</v>
      </c>
      <c r="Y208" s="291">
        <v>12</v>
      </c>
      <c r="Z208" s="290">
        <v>4</v>
      </c>
      <c r="AA208" s="289"/>
      <c r="AB208" s="290">
        <f t="shared" si="17"/>
        <v>20</v>
      </c>
      <c r="AC208" s="277">
        <f t="shared" si="16"/>
        <v>16</v>
      </c>
      <c r="AD208" s="293">
        <f t="shared" si="15"/>
        <v>5.25</v>
      </c>
    </row>
    <row r="209" spans="1:30">
      <c r="A209" s="283">
        <v>800</v>
      </c>
      <c r="B209" s="277" t="s">
        <v>240</v>
      </c>
      <c r="C209" s="277">
        <v>5</v>
      </c>
      <c r="D209" s="378">
        <v>0</v>
      </c>
      <c r="E209" s="277">
        <v>5</v>
      </c>
      <c r="F209" s="378">
        <v>1</v>
      </c>
      <c r="G209" s="277">
        <v>7</v>
      </c>
      <c r="H209" s="285"/>
      <c r="I209" s="194">
        <v>1</v>
      </c>
      <c r="J209" s="285">
        <v>4</v>
      </c>
      <c r="K209" s="284">
        <v>4</v>
      </c>
      <c r="L209" s="285">
        <v>2</v>
      </c>
      <c r="M209" s="277">
        <v>3</v>
      </c>
      <c r="N209" s="285"/>
      <c r="O209" s="286">
        <v>2</v>
      </c>
      <c r="P209" s="287"/>
      <c r="Q209" s="288">
        <v>1</v>
      </c>
      <c r="R209" s="285">
        <v>3</v>
      </c>
      <c r="S209" s="277">
        <v>2</v>
      </c>
      <c r="T209" s="287">
        <v>6</v>
      </c>
      <c r="U209" s="288">
        <v>2</v>
      </c>
      <c r="V209" s="398"/>
      <c r="W209" s="289">
        <v>1</v>
      </c>
      <c r="X209" s="290">
        <v>2</v>
      </c>
      <c r="Y209" s="291"/>
      <c r="Z209" s="292"/>
      <c r="AA209" s="289">
        <v>1</v>
      </c>
      <c r="AB209" s="290">
        <f t="shared" si="17"/>
        <v>18</v>
      </c>
      <c r="AC209" s="277">
        <f t="shared" si="16"/>
        <v>7</v>
      </c>
      <c r="AD209" s="293">
        <f t="shared" si="15"/>
        <v>2.736842105263158</v>
      </c>
    </row>
    <row r="210" spans="1:30">
      <c r="A210" s="283">
        <v>808</v>
      </c>
      <c r="B210" s="277" t="s">
        <v>241</v>
      </c>
      <c r="C210" s="277">
        <v>28</v>
      </c>
      <c r="D210" s="378">
        <v>20</v>
      </c>
      <c r="E210" s="277">
        <v>30</v>
      </c>
      <c r="F210" s="378">
        <v>20</v>
      </c>
      <c r="G210" s="277">
        <v>10</v>
      </c>
      <c r="H210" s="285">
        <v>15</v>
      </c>
      <c r="I210" s="194">
        <v>19</v>
      </c>
      <c r="J210" s="285">
        <v>2</v>
      </c>
      <c r="K210" s="284"/>
      <c r="L210" s="285">
        <v>2</v>
      </c>
      <c r="M210" s="277"/>
      <c r="N210" s="285">
        <v>1</v>
      </c>
      <c r="O210" s="286">
        <v>2</v>
      </c>
      <c r="P210" s="287">
        <v>3</v>
      </c>
      <c r="Q210" s="288"/>
      <c r="R210" s="285">
        <v>3</v>
      </c>
      <c r="S210" s="277">
        <v>4</v>
      </c>
      <c r="T210" s="287">
        <v>12</v>
      </c>
      <c r="U210" s="288">
        <v>4</v>
      </c>
      <c r="V210" s="398"/>
      <c r="W210" s="289">
        <v>2</v>
      </c>
      <c r="X210" s="290">
        <v>1</v>
      </c>
      <c r="Y210" s="291">
        <v>2</v>
      </c>
      <c r="Z210" s="292"/>
      <c r="AA210" s="289">
        <v>2</v>
      </c>
      <c r="AB210" s="290">
        <f t="shared" si="17"/>
        <v>20</v>
      </c>
      <c r="AC210" s="277">
        <f t="shared" si="16"/>
        <v>30</v>
      </c>
      <c r="AD210" s="293">
        <f t="shared" si="15"/>
        <v>9.1</v>
      </c>
    </row>
    <row r="211" spans="1:30">
      <c r="A211" s="283">
        <v>813</v>
      </c>
      <c r="B211" s="277" t="s">
        <v>242</v>
      </c>
      <c r="C211" s="277">
        <v>7</v>
      </c>
      <c r="D211" s="378">
        <v>21</v>
      </c>
      <c r="E211" s="277">
        <v>26</v>
      </c>
      <c r="F211" s="378">
        <v>13</v>
      </c>
      <c r="G211" s="277">
        <v>13</v>
      </c>
      <c r="H211" s="285">
        <v>10</v>
      </c>
      <c r="I211" s="194">
        <v>15</v>
      </c>
      <c r="J211" s="285">
        <v>13</v>
      </c>
      <c r="K211" s="284">
        <v>3</v>
      </c>
      <c r="L211" s="285">
        <v>12</v>
      </c>
      <c r="M211" s="277">
        <v>20</v>
      </c>
      <c r="N211" s="285">
        <v>10</v>
      </c>
      <c r="O211" s="286">
        <v>20</v>
      </c>
      <c r="P211" s="287">
        <v>41</v>
      </c>
      <c r="Q211" s="288"/>
      <c r="R211" s="285">
        <v>11</v>
      </c>
      <c r="S211" s="277">
        <v>2</v>
      </c>
      <c r="T211" s="287">
        <v>2</v>
      </c>
      <c r="U211" s="288">
        <v>2</v>
      </c>
      <c r="V211" s="398"/>
      <c r="W211" s="289">
        <v>4</v>
      </c>
      <c r="X211" s="290"/>
      <c r="Y211" s="291">
        <v>63</v>
      </c>
      <c r="Z211" s="290">
        <v>8</v>
      </c>
      <c r="AA211" s="289">
        <v>9</v>
      </c>
      <c r="AB211" s="290">
        <f t="shared" si="17"/>
        <v>22</v>
      </c>
      <c r="AC211" s="277">
        <f t="shared" si="16"/>
        <v>63</v>
      </c>
      <c r="AD211" s="293">
        <f t="shared" si="15"/>
        <v>14.772727272727273</v>
      </c>
    </row>
    <row r="212" spans="1:30">
      <c r="A212" s="283">
        <v>820</v>
      </c>
      <c r="B212" s="277" t="s">
        <v>243</v>
      </c>
      <c r="C212" s="277">
        <v>21</v>
      </c>
      <c r="D212" s="378">
        <v>18</v>
      </c>
      <c r="E212" s="277">
        <v>13</v>
      </c>
      <c r="F212" s="378">
        <v>26</v>
      </c>
      <c r="G212" s="277">
        <v>35</v>
      </c>
      <c r="H212" s="285">
        <v>46</v>
      </c>
      <c r="I212" s="194">
        <v>31</v>
      </c>
      <c r="J212" s="285">
        <v>14</v>
      </c>
      <c r="K212" s="284">
        <v>13</v>
      </c>
      <c r="L212" s="285">
        <v>40</v>
      </c>
      <c r="M212" s="277">
        <v>9</v>
      </c>
      <c r="N212" s="285">
        <v>87</v>
      </c>
      <c r="O212" s="286">
        <v>118</v>
      </c>
      <c r="P212" s="287">
        <v>32</v>
      </c>
      <c r="Q212" s="288">
        <v>4</v>
      </c>
      <c r="R212" s="285"/>
      <c r="S212" s="277">
        <v>21</v>
      </c>
      <c r="T212" s="287">
        <v>12</v>
      </c>
      <c r="U212" s="288">
        <v>21</v>
      </c>
      <c r="V212" s="398"/>
      <c r="W212" s="289">
        <v>13</v>
      </c>
      <c r="X212" s="290">
        <v>1</v>
      </c>
      <c r="Y212" s="291">
        <v>9</v>
      </c>
      <c r="Z212" s="290">
        <v>39</v>
      </c>
      <c r="AA212" s="289">
        <v>2</v>
      </c>
      <c r="AB212" s="290">
        <f t="shared" si="17"/>
        <v>23</v>
      </c>
      <c r="AC212" s="277">
        <f t="shared" si="16"/>
        <v>118</v>
      </c>
      <c r="AD212" s="293">
        <f t="shared" si="15"/>
        <v>27.173913043478262</v>
      </c>
    </row>
    <row r="213" spans="1:30">
      <c r="A213" s="283">
        <v>821</v>
      </c>
      <c r="B213" s="277" t="s">
        <v>244</v>
      </c>
      <c r="C213" s="277">
        <v>37</v>
      </c>
      <c r="D213" s="378">
        <v>32</v>
      </c>
      <c r="E213" s="277">
        <v>63</v>
      </c>
      <c r="F213" s="378">
        <v>37</v>
      </c>
      <c r="G213" s="277">
        <v>52</v>
      </c>
      <c r="H213" s="285">
        <v>91</v>
      </c>
      <c r="I213" s="194">
        <v>50</v>
      </c>
      <c r="J213" s="285">
        <v>43</v>
      </c>
      <c r="K213" s="284">
        <v>35</v>
      </c>
      <c r="L213" s="285">
        <v>40</v>
      </c>
      <c r="M213" s="277">
        <v>35</v>
      </c>
      <c r="N213" s="285">
        <v>66</v>
      </c>
      <c r="O213" s="286">
        <v>59</v>
      </c>
      <c r="P213" s="287">
        <v>26</v>
      </c>
      <c r="Q213" s="288">
        <v>23</v>
      </c>
      <c r="R213" s="285">
        <v>18</v>
      </c>
      <c r="S213" s="277">
        <v>26</v>
      </c>
      <c r="T213" s="287">
        <v>18</v>
      </c>
      <c r="U213" s="288">
        <v>26</v>
      </c>
      <c r="V213" s="398"/>
      <c r="W213" s="289">
        <v>17</v>
      </c>
      <c r="X213" s="290">
        <v>11</v>
      </c>
      <c r="Y213" s="291">
        <v>32</v>
      </c>
      <c r="Z213" s="290">
        <v>31</v>
      </c>
      <c r="AA213" s="289">
        <v>27</v>
      </c>
      <c r="AB213" s="290">
        <f t="shared" si="17"/>
        <v>24</v>
      </c>
      <c r="AC213" s="277">
        <f t="shared" si="16"/>
        <v>91</v>
      </c>
      <c r="AD213" s="293">
        <f t="shared" si="15"/>
        <v>37.291666666666664</v>
      </c>
    </row>
    <row r="214" spans="1:30">
      <c r="A214" s="283">
        <v>832</v>
      </c>
      <c r="B214" s="288" t="s">
        <v>245</v>
      </c>
      <c r="C214" s="288">
        <v>0</v>
      </c>
      <c r="D214" s="386">
        <v>0</v>
      </c>
      <c r="E214" s="288">
        <v>0</v>
      </c>
      <c r="F214" s="386">
        <v>1</v>
      </c>
      <c r="G214" s="288">
        <v>3</v>
      </c>
      <c r="H214" s="287">
        <v>2</v>
      </c>
      <c r="I214" s="194"/>
      <c r="J214" s="287"/>
      <c r="K214" s="301"/>
      <c r="L214" s="285"/>
      <c r="M214" s="288"/>
      <c r="N214" s="287"/>
      <c r="O214" s="286"/>
      <c r="P214" s="295"/>
      <c r="Q214" s="288">
        <v>1</v>
      </c>
      <c r="R214" s="285"/>
      <c r="S214" s="277"/>
      <c r="T214" s="287"/>
      <c r="U214" s="288"/>
      <c r="V214" s="398"/>
      <c r="W214" s="289"/>
      <c r="X214" s="290"/>
      <c r="Y214" s="291"/>
      <c r="Z214" s="292"/>
      <c r="AA214" s="289"/>
      <c r="AB214" s="290">
        <f t="shared" si="17"/>
        <v>4</v>
      </c>
      <c r="AC214" s="277">
        <f t="shared" si="16"/>
        <v>3</v>
      </c>
      <c r="AD214" s="293">
        <f t="shared" si="15"/>
        <v>1</v>
      </c>
    </row>
    <row r="215" spans="1:30">
      <c r="A215" s="283">
        <v>833</v>
      </c>
      <c r="B215" s="277" t="s">
        <v>344</v>
      </c>
      <c r="C215" s="277">
        <v>85</v>
      </c>
      <c r="D215" s="378">
        <v>31</v>
      </c>
      <c r="E215" s="277">
        <v>184</v>
      </c>
      <c r="F215" s="378">
        <v>109</v>
      </c>
      <c r="G215" s="277">
        <v>237</v>
      </c>
      <c r="H215" s="285">
        <v>41</v>
      </c>
      <c r="I215" s="194">
        <v>74</v>
      </c>
      <c r="J215" s="285">
        <v>130</v>
      </c>
      <c r="K215" s="284">
        <v>290</v>
      </c>
      <c r="L215" s="285">
        <v>144</v>
      </c>
      <c r="M215" s="277">
        <v>113</v>
      </c>
      <c r="N215" s="285">
        <v>62</v>
      </c>
      <c r="O215" s="286">
        <v>106</v>
      </c>
      <c r="P215" s="287">
        <v>43</v>
      </c>
      <c r="Q215" s="288">
        <v>22</v>
      </c>
      <c r="R215" s="285">
        <v>23</v>
      </c>
      <c r="S215" s="277">
        <v>27</v>
      </c>
      <c r="T215" s="287">
        <v>39</v>
      </c>
      <c r="U215" s="288">
        <v>27</v>
      </c>
      <c r="V215" s="398"/>
      <c r="W215" s="289">
        <v>27</v>
      </c>
      <c r="X215" s="290">
        <v>28</v>
      </c>
      <c r="Y215" s="291">
        <v>20</v>
      </c>
      <c r="Z215" s="290">
        <v>19</v>
      </c>
      <c r="AA215" s="289">
        <v>40</v>
      </c>
      <c r="AB215" s="290">
        <f t="shared" si="17"/>
        <v>24</v>
      </c>
      <c r="AC215" s="277">
        <f t="shared" si="16"/>
        <v>290</v>
      </c>
      <c r="AD215" s="293">
        <f t="shared" si="15"/>
        <v>80.041666666666671</v>
      </c>
    </row>
    <row r="216" spans="1:30">
      <c r="A216" s="283">
        <v>835</v>
      </c>
      <c r="B216" s="277" t="s">
        <v>247</v>
      </c>
      <c r="C216" s="277">
        <v>20</v>
      </c>
      <c r="D216" s="378">
        <v>5</v>
      </c>
      <c r="E216" s="277">
        <v>25</v>
      </c>
      <c r="F216" s="378">
        <v>32</v>
      </c>
      <c r="G216" s="277">
        <v>27</v>
      </c>
      <c r="H216" s="285">
        <v>12</v>
      </c>
      <c r="I216" s="194">
        <v>13</v>
      </c>
      <c r="J216" s="285">
        <v>29</v>
      </c>
      <c r="K216" s="284">
        <v>13</v>
      </c>
      <c r="L216" s="285">
        <v>35</v>
      </c>
      <c r="M216" s="277">
        <v>21</v>
      </c>
      <c r="N216" s="285">
        <v>7</v>
      </c>
      <c r="O216" s="286">
        <v>21</v>
      </c>
      <c r="P216" s="287">
        <v>7</v>
      </c>
      <c r="Q216" s="288">
        <v>8</v>
      </c>
      <c r="R216" s="285">
        <v>40</v>
      </c>
      <c r="S216" s="277">
        <v>4</v>
      </c>
      <c r="T216" s="287">
        <v>34</v>
      </c>
      <c r="U216" s="288">
        <v>4</v>
      </c>
      <c r="V216" s="398"/>
      <c r="W216" s="289">
        <v>32</v>
      </c>
      <c r="X216" s="290">
        <v>29</v>
      </c>
      <c r="Y216" s="291">
        <v>11</v>
      </c>
      <c r="Z216" s="290">
        <v>26</v>
      </c>
      <c r="AA216" s="289">
        <v>6</v>
      </c>
      <c r="AB216" s="290">
        <f t="shared" si="17"/>
        <v>24</v>
      </c>
      <c r="AC216" s="277">
        <f t="shared" si="16"/>
        <v>40</v>
      </c>
      <c r="AD216" s="293">
        <f t="shared" si="15"/>
        <v>19.208333333333332</v>
      </c>
    </row>
    <row r="217" spans="1:30">
      <c r="A217" s="283">
        <v>838</v>
      </c>
      <c r="B217" s="277" t="s">
        <v>248</v>
      </c>
      <c r="C217" s="277">
        <v>0</v>
      </c>
      <c r="D217" s="378">
        <v>0</v>
      </c>
      <c r="E217" s="277">
        <v>0</v>
      </c>
      <c r="F217" s="378">
        <v>0</v>
      </c>
      <c r="G217" s="277"/>
      <c r="H217" s="285"/>
      <c r="I217" s="194">
        <v>1</v>
      </c>
      <c r="J217" s="285">
        <v>1</v>
      </c>
      <c r="K217" s="284"/>
      <c r="L217" s="285"/>
      <c r="M217" s="277"/>
      <c r="N217" s="285"/>
      <c r="O217" s="286"/>
      <c r="P217" s="287"/>
      <c r="Q217" s="288"/>
      <c r="R217" s="285"/>
      <c r="S217" s="277"/>
      <c r="T217" s="287"/>
      <c r="U217" s="288"/>
      <c r="V217" s="398"/>
      <c r="W217" s="289"/>
      <c r="X217" s="290"/>
      <c r="Y217" s="291"/>
      <c r="Z217" s="290"/>
      <c r="AA217" s="289"/>
      <c r="AB217" s="290">
        <f t="shared" si="17"/>
        <v>2</v>
      </c>
      <c r="AC217" s="277">
        <f t="shared" si="16"/>
        <v>1</v>
      </c>
      <c r="AD217" s="293">
        <f t="shared" si="15"/>
        <v>0.33333333333333331</v>
      </c>
    </row>
    <row r="218" spans="1:30">
      <c r="A218" s="283">
        <v>839</v>
      </c>
      <c r="B218" s="277" t="s">
        <v>249</v>
      </c>
      <c r="C218" s="277">
        <v>22</v>
      </c>
      <c r="D218" s="378">
        <v>8</v>
      </c>
      <c r="E218" s="277">
        <v>43</v>
      </c>
      <c r="F218" s="378">
        <v>31</v>
      </c>
      <c r="G218" s="277">
        <v>44</v>
      </c>
      <c r="H218" s="285">
        <v>15</v>
      </c>
      <c r="I218" s="194">
        <v>25</v>
      </c>
      <c r="J218" s="285">
        <v>24</v>
      </c>
      <c r="K218" s="284">
        <v>40</v>
      </c>
      <c r="L218" s="285">
        <v>35</v>
      </c>
      <c r="M218" s="277">
        <v>27</v>
      </c>
      <c r="N218" s="285">
        <v>12</v>
      </c>
      <c r="O218" s="286">
        <v>11</v>
      </c>
      <c r="P218" s="287">
        <v>4</v>
      </c>
      <c r="Q218" s="288">
        <v>5</v>
      </c>
      <c r="R218" s="285">
        <v>93</v>
      </c>
      <c r="S218" s="277">
        <v>5</v>
      </c>
      <c r="T218" s="287">
        <v>4</v>
      </c>
      <c r="U218" s="288">
        <v>5</v>
      </c>
      <c r="V218" s="398"/>
      <c r="W218" s="289">
        <v>10</v>
      </c>
      <c r="X218" s="290">
        <v>33</v>
      </c>
      <c r="Y218" s="291">
        <v>6</v>
      </c>
      <c r="Z218" s="290">
        <v>36</v>
      </c>
      <c r="AA218" s="289">
        <v>21</v>
      </c>
      <c r="AB218" s="290">
        <f t="shared" si="17"/>
        <v>24</v>
      </c>
      <c r="AC218" s="277">
        <f t="shared" si="16"/>
        <v>93</v>
      </c>
      <c r="AD218" s="293">
        <f t="shared" si="15"/>
        <v>23.291666666666668</v>
      </c>
    </row>
    <row r="219" spans="1:30">
      <c r="A219" s="283">
        <v>840</v>
      </c>
      <c r="B219" s="277" t="s">
        <v>250</v>
      </c>
      <c r="C219" s="277">
        <v>100</v>
      </c>
      <c r="D219" s="378">
        <v>106</v>
      </c>
      <c r="E219" s="277">
        <v>193</v>
      </c>
      <c r="F219" s="378">
        <v>201</v>
      </c>
      <c r="G219" s="277">
        <v>99</v>
      </c>
      <c r="H219" s="285">
        <v>88</v>
      </c>
      <c r="I219" s="194">
        <v>120</v>
      </c>
      <c r="J219" s="285">
        <v>171</v>
      </c>
      <c r="K219" s="284">
        <v>146</v>
      </c>
      <c r="L219" s="285">
        <v>110</v>
      </c>
      <c r="M219" s="277">
        <v>33</v>
      </c>
      <c r="N219" s="285">
        <v>45</v>
      </c>
      <c r="O219" s="286">
        <v>41</v>
      </c>
      <c r="P219" s="287">
        <v>67</v>
      </c>
      <c r="Q219" s="288">
        <v>37</v>
      </c>
      <c r="R219" s="285">
        <v>112</v>
      </c>
      <c r="S219" s="277">
        <v>15</v>
      </c>
      <c r="T219" s="287">
        <v>20</v>
      </c>
      <c r="U219" s="288">
        <v>15</v>
      </c>
      <c r="V219" s="398"/>
      <c r="W219" s="289">
        <v>50</v>
      </c>
      <c r="X219" s="290">
        <v>73</v>
      </c>
      <c r="Y219" s="291">
        <v>56</v>
      </c>
      <c r="Z219" s="290">
        <v>74</v>
      </c>
      <c r="AA219" s="289">
        <v>96</v>
      </c>
      <c r="AB219" s="290">
        <f t="shared" si="17"/>
        <v>24</v>
      </c>
      <c r="AC219" s="277">
        <f t="shared" si="16"/>
        <v>201</v>
      </c>
      <c r="AD219" s="293">
        <f t="shared" si="15"/>
        <v>86.166666666666671</v>
      </c>
    </row>
    <row r="220" spans="1:30">
      <c r="A220" s="283">
        <v>841</v>
      </c>
      <c r="B220" s="277" t="s">
        <v>251</v>
      </c>
      <c r="C220" s="277">
        <v>5</v>
      </c>
      <c r="D220" s="378">
        <v>9</v>
      </c>
      <c r="E220" s="277">
        <v>9</v>
      </c>
      <c r="F220" s="378">
        <v>17</v>
      </c>
      <c r="G220" s="277">
        <v>26</v>
      </c>
      <c r="H220" s="285">
        <v>7</v>
      </c>
      <c r="I220" s="194">
        <v>18</v>
      </c>
      <c r="J220" s="285">
        <v>25</v>
      </c>
      <c r="K220" s="284">
        <v>12</v>
      </c>
      <c r="L220" s="285">
        <v>7</v>
      </c>
      <c r="M220" s="277">
        <v>3</v>
      </c>
      <c r="N220" s="285">
        <v>9</v>
      </c>
      <c r="O220" s="286">
        <v>5</v>
      </c>
      <c r="P220" s="287">
        <v>4</v>
      </c>
      <c r="Q220" s="288">
        <v>7</v>
      </c>
      <c r="R220" s="285"/>
      <c r="S220" s="277">
        <v>3</v>
      </c>
      <c r="T220" s="287">
        <v>6</v>
      </c>
      <c r="U220" s="288">
        <v>3</v>
      </c>
      <c r="V220" s="398"/>
      <c r="W220" s="289">
        <v>16</v>
      </c>
      <c r="X220" s="290">
        <v>17</v>
      </c>
      <c r="Y220" s="291">
        <v>2</v>
      </c>
      <c r="Z220" s="290">
        <v>7</v>
      </c>
      <c r="AA220" s="289">
        <v>2</v>
      </c>
      <c r="AB220" s="290">
        <f t="shared" si="17"/>
        <v>23</v>
      </c>
      <c r="AC220" s="277">
        <f t="shared" si="16"/>
        <v>26</v>
      </c>
      <c r="AD220" s="293">
        <f t="shared" si="15"/>
        <v>9.5217391304347831</v>
      </c>
    </row>
    <row r="221" spans="1:30">
      <c r="A221" s="283">
        <v>842</v>
      </c>
      <c r="B221" s="277" t="s">
        <v>252</v>
      </c>
      <c r="C221" s="277">
        <v>10</v>
      </c>
      <c r="D221" s="378">
        <v>2</v>
      </c>
      <c r="E221" s="277">
        <v>1</v>
      </c>
      <c r="F221" s="378">
        <v>1</v>
      </c>
      <c r="G221" s="277"/>
      <c r="H221" s="285">
        <v>6</v>
      </c>
      <c r="I221" s="194">
        <v>1</v>
      </c>
      <c r="J221" s="285">
        <v>4</v>
      </c>
      <c r="K221" s="284">
        <v>7</v>
      </c>
      <c r="L221" s="285">
        <v>8</v>
      </c>
      <c r="M221" s="277">
        <v>3</v>
      </c>
      <c r="N221" s="285"/>
      <c r="O221" s="286">
        <v>5</v>
      </c>
      <c r="P221" s="287">
        <v>5</v>
      </c>
      <c r="Q221" s="288">
        <v>3</v>
      </c>
      <c r="R221" s="285">
        <v>8</v>
      </c>
      <c r="S221" s="277">
        <v>2</v>
      </c>
      <c r="T221" s="287">
        <v>4</v>
      </c>
      <c r="U221" s="288">
        <v>2</v>
      </c>
      <c r="V221" s="398"/>
      <c r="W221" s="289">
        <v>4</v>
      </c>
      <c r="X221" s="290">
        <v>5</v>
      </c>
      <c r="Y221" s="291">
        <v>1</v>
      </c>
      <c r="Z221" s="290">
        <v>2</v>
      </c>
      <c r="AA221" s="289"/>
      <c r="AB221" s="290">
        <f t="shared" si="17"/>
        <v>21</v>
      </c>
      <c r="AC221" s="277">
        <f t="shared" si="16"/>
        <v>10</v>
      </c>
      <c r="AD221" s="293">
        <f>AVERAGE(C221:AA221)</f>
        <v>4</v>
      </c>
    </row>
    <row r="222" spans="1:30">
      <c r="A222" s="283">
        <v>843</v>
      </c>
      <c r="B222" s="277" t="s">
        <v>253</v>
      </c>
      <c r="C222" s="277">
        <v>1</v>
      </c>
      <c r="D222" s="378">
        <v>0</v>
      </c>
      <c r="E222" s="277">
        <v>0</v>
      </c>
      <c r="F222" s="378">
        <v>0</v>
      </c>
      <c r="G222" s="277"/>
      <c r="H222" s="285"/>
      <c r="I222" s="194"/>
      <c r="J222" s="285">
        <v>3</v>
      </c>
      <c r="K222" s="284"/>
      <c r="L222" s="285"/>
      <c r="M222" s="277"/>
      <c r="N222" s="285">
        <v>8</v>
      </c>
      <c r="O222" s="286"/>
      <c r="P222" s="287">
        <v>2</v>
      </c>
      <c r="Q222" s="288"/>
      <c r="R222" s="285"/>
      <c r="S222" s="277"/>
      <c r="T222" s="287"/>
      <c r="U222" s="288"/>
      <c r="V222" s="398"/>
      <c r="W222" s="289"/>
      <c r="X222" s="290"/>
      <c r="Y222" s="291"/>
      <c r="Z222" s="290"/>
      <c r="AA222" s="289">
        <v>34</v>
      </c>
      <c r="AB222" s="290">
        <f t="shared" si="17"/>
        <v>5</v>
      </c>
      <c r="AC222" s="277">
        <f t="shared" si="16"/>
        <v>34</v>
      </c>
      <c r="AD222" s="293">
        <f t="shared" ref="AD222:AD253" si="19">AVERAGE(C222:AA222)</f>
        <v>6</v>
      </c>
    </row>
    <row r="223" spans="1:30">
      <c r="A223" s="283">
        <v>844</v>
      </c>
      <c r="B223" s="277" t="s">
        <v>254</v>
      </c>
      <c r="C223" s="277">
        <v>5</v>
      </c>
      <c r="D223" s="378">
        <v>4</v>
      </c>
      <c r="E223" s="277">
        <v>3</v>
      </c>
      <c r="F223" s="378">
        <v>0</v>
      </c>
      <c r="G223" s="277">
        <v>2</v>
      </c>
      <c r="H223" s="285"/>
      <c r="I223" s="194">
        <v>2</v>
      </c>
      <c r="J223" s="285"/>
      <c r="K223" s="284">
        <v>7</v>
      </c>
      <c r="L223" s="285">
        <v>1</v>
      </c>
      <c r="M223" s="277">
        <v>6</v>
      </c>
      <c r="N223" s="285">
        <v>4</v>
      </c>
      <c r="O223" s="286">
        <v>5</v>
      </c>
      <c r="P223" s="287">
        <v>1</v>
      </c>
      <c r="Q223" s="288">
        <v>2</v>
      </c>
      <c r="R223" s="285">
        <v>3</v>
      </c>
      <c r="S223" s="277">
        <v>1</v>
      </c>
      <c r="T223" s="287">
        <v>2</v>
      </c>
      <c r="U223" s="288">
        <v>1</v>
      </c>
      <c r="V223" s="400"/>
      <c r="W223" s="289">
        <v>1</v>
      </c>
      <c r="X223" s="290"/>
      <c r="Y223" s="291"/>
      <c r="Z223" s="292"/>
      <c r="AA223" s="289"/>
      <c r="AB223" s="290">
        <f t="shared" si="17"/>
        <v>17</v>
      </c>
      <c r="AC223" s="277">
        <f t="shared" si="16"/>
        <v>7</v>
      </c>
      <c r="AD223" s="293">
        <f t="shared" si="19"/>
        <v>2.7777777777777777</v>
      </c>
    </row>
    <row r="224" spans="1:30">
      <c r="A224" s="283">
        <v>852</v>
      </c>
      <c r="B224" s="277" t="s">
        <v>255</v>
      </c>
      <c r="C224" s="277">
        <v>1</v>
      </c>
      <c r="D224" s="378">
        <v>1</v>
      </c>
      <c r="E224" s="277">
        <v>1</v>
      </c>
      <c r="F224" s="378">
        <v>1</v>
      </c>
      <c r="G224" s="277"/>
      <c r="H224" s="285">
        <v>2</v>
      </c>
      <c r="I224" s="194">
        <v>3</v>
      </c>
      <c r="J224" s="285"/>
      <c r="K224" s="284"/>
      <c r="L224" s="285"/>
      <c r="M224" s="277">
        <v>1</v>
      </c>
      <c r="N224" s="285">
        <v>2</v>
      </c>
      <c r="O224" s="286">
        <v>2</v>
      </c>
      <c r="P224" s="295"/>
      <c r="Q224" s="277"/>
      <c r="R224" s="285"/>
      <c r="S224" s="277">
        <v>8</v>
      </c>
      <c r="T224" s="287">
        <v>2</v>
      </c>
      <c r="U224" s="288">
        <v>8</v>
      </c>
      <c r="V224" s="400"/>
      <c r="W224" s="289">
        <v>0</v>
      </c>
      <c r="X224" s="290">
        <v>1</v>
      </c>
      <c r="Y224" s="291">
        <v>4</v>
      </c>
      <c r="Z224" s="290">
        <v>1</v>
      </c>
      <c r="AA224" s="289"/>
      <c r="AB224" s="290">
        <f t="shared" si="17"/>
        <v>15</v>
      </c>
      <c r="AC224" s="277">
        <f t="shared" si="16"/>
        <v>8</v>
      </c>
      <c r="AD224" s="293">
        <f t="shared" si="19"/>
        <v>2.375</v>
      </c>
    </row>
    <row r="225" spans="1:30">
      <c r="A225" s="283">
        <v>853</v>
      </c>
      <c r="B225" s="277" t="s">
        <v>256</v>
      </c>
      <c r="C225" s="277">
        <v>28</v>
      </c>
      <c r="D225" s="378">
        <v>27</v>
      </c>
      <c r="E225" s="277">
        <v>33</v>
      </c>
      <c r="F225" s="378">
        <v>57</v>
      </c>
      <c r="G225" s="277">
        <v>43</v>
      </c>
      <c r="H225" s="285">
        <v>52</v>
      </c>
      <c r="I225" s="194">
        <v>68</v>
      </c>
      <c r="J225" s="285">
        <v>43</v>
      </c>
      <c r="K225" s="284">
        <v>34</v>
      </c>
      <c r="L225" s="285">
        <v>37</v>
      </c>
      <c r="M225" s="277">
        <v>24</v>
      </c>
      <c r="N225" s="285">
        <v>46</v>
      </c>
      <c r="O225" s="286">
        <v>52</v>
      </c>
      <c r="P225" s="287">
        <v>15</v>
      </c>
      <c r="Q225" s="288">
        <v>7</v>
      </c>
      <c r="R225" s="285">
        <v>25</v>
      </c>
      <c r="S225" s="277">
        <v>16</v>
      </c>
      <c r="T225" s="287">
        <v>24</v>
      </c>
      <c r="U225" s="288">
        <v>16</v>
      </c>
      <c r="V225" s="400"/>
      <c r="W225" s="289">
        <v>57</v>
      </c>
      <c r="X225" s="290">
        <v>15</v>
      </c>
      <c r="Y225" s="291">
        <v>23</v>
      </c>
      <c r="Z225" s="290">
        <v>14</v>
      </c>
      <c r="AA225" s="289">
        <v>13</v>
      </c>
      <c r="AB225" s="290">
        <f t="shared" si="17"/>
        <v>24</v>
      </c>
      <c r="AC225" s="277">
        <f t="shared" si="16"/>
        <v>68</v>
      </c>
      <c r="AD225" s="293">
        <f t="shared" si="19"/>
        <v>32.041666666666664</v>
      </c>
    </row>
    <row r="226" spans="1:30">
      <c r="A226" s="283">
        <v>854</v>
      </c>
      <c r="B226" s="277" t="s">
        <v>257</v>
      </c>
      <c r="C226" s="277">
        <v>1</v>
      </c>
      <c r="D226" s="378">
        <v>0</v>
      </c>
      <c r="E226" s="277">
        <v>1</v>
      </c>
      <c r="F226" s="378">
        <v>0</v>
      </c>
      <c r="G226" s="277">
        <v>2</v>
      </c>
      <c r="H226" s="285"/>
      <c r="I226" s="194">
        <v>5</v>
      </c>
      <c r="J226" s="285"/>
      <c r="K226" s="284">
        <v>1</v>
      </c>
      <c r="L226" s="285">
        <v>1</v>
      </c>
      <c r="M226" s="277">
        <v>1</v>
      </c>
      <c r="N226" s="285">
        <v>3</v>
      </c>
      <c r="O226" s="286"/>
      <c r="P226" s="295"/>
      <c r="Q226" s="277"/>
      <c r="R226" s="285"/>
      <c r="S226" s="277"/>
      <c r="T226" s="287"/>
      <c r="U226" s="288"/>
      <c r="V226" s="400"/>
      <c r="W226" s="289"/>
      <c r="X226" s="290"/>
      <c r="Y226" s="291"/>
      <c r="Z226" s="290">
        <v>1</v>
      </c>
      <c r="AA226" s="289">
        <v>2</v>
      </c>
      <c r="AB226" s="290">
        <f t="shared" si="17"/>
        <v>10</v>
      </c>
      <c r="AC226" s="277">
        <f t="shared" si="16"/>
        <v>5</v>
      </c>
      <c r="AD226" s="293">
        <f t="shared" si="19"/>
        <v>1.5</v>
      </c>
    </row>
    <row r="227" spans="1:30">
      <c r="A227" s="283">
        <v>856</v>
      </c>
      <c r="B227" s="388" t="s">
        <v>334</v>
      </c>
      <c r="C227" s="388">
        <v>0</v>
      </c>
      <c r="D227" s="389">
        <v>0</v>
      </c>
      <c r="E227" s="388">
        <v>0</v>
      </c>
      <c r="F227" s="378">
        <v>0</v>
      </c>
      <c r="G227" s="277">
        <v>1</v>
      </c>
      <c r="H227" s="285"/>
      <c r="I227" s="194"/>
      <c r="J227" s="285"/>
      <c r="K227" s="284"/>
      <c r="L227" s="285"/>
      <c r="M227" s="277"/>
      <c r="N227" s="285"/>
      <c r="O227" s="286"/>
      <c r="P227" s="295"/>
      <c r="Q227" s="277"/>
      <c r="R227" s="285"/>
      <c r="S227" s="277"/>
      <c r="T227" s="287"/>
      <c r="U227" s="288"/>
      <c r="V227" s="400"/>
      <c r="W227" s="289"/>
      <c r="X227" s="290"/>
      <c r="Y227" s="291"/>
      <c r="Z227" s="290"/>
      <c r="AA227" s="289"/>
      <c r="AB227" s="290">
        <f t="shared" si="17"/>
        <v>1</v>
      </c>
      <c r="AC227" s="277">
        <f t="shared" si="16"/>
        <v>1</v>
      </c>
      <c r="AD227" s="293">
        <f t="shared" si="19"/>
        <v>0.2</v>
      </c>
    </row>
    <row r="228" spans="1:30">
      <c r="A228" s="283">
        <v>857</v>
      </c>
      <c r="B228" s="277" t="s">
        <v>258</v>
      </c>
      <c r="C228" s="277">
        <v>0</v>
      </c>
      <c r="D228" s="378">
        <v>0</v>
      </c>
      <c r="E228" s="277">
        <v>0</v>
      </c>
      <c r="F228" s="378">
        <v>0</v>
      </c>
      <c r="G228" s="277"/>
      <c r="H228" s="285"/>
      <c r="I228" s="194"/>
      <c r="J228" s="285"/>
      <c r="K228" s="284">
        <v>3</v>
      </c>
      <c r="L228" s="285"/>
      <c r="M228" s="277"/>
      <c r="N228" s="285"/>
      <c r="O228" s="286"/>
      <c r="P228" s="287"/>
      <c r="Q228" s="288"/>
      <c r="R228" s="285">
        <v>3</v>
      </c>
      <c r="S228" s="277"/>
      <c r="T228" s="287"/>
      <c r="U228" s="288"/>
      <c r="V228" s="400"/>
      <c r="W228" s="289"/>
      <c r="X228" s="290"/>
      <c r="Y228" s="291"/>
      <c r="Z228" s="292"/>
      <c r="AA228" s="289"/>
      <c r="AB228" s="290">
        <f t="shared" si="17"/>
        <v>2</v>
      </c>
      <c r="AC228" s="277">
        <f t="shared" si="16"/>
        <v>3</v>
      </c>
      <c r="AD228" s="293">
        <f t="shared" si="19"/>
        <v>1</v>
      </c>
    </row>
    <row r="229" spans="1:30">
      <c r="A229" s="283">
        <v>858</v>
      </c>
      <c r="B229" s="277" t="s">
        <v>259</v>
      </c>
      <c r="C229" s="277">
        <v>58</v>
      </c>
      <c r="D229" s="378">
        <v>10</v>
      </c>
      <c r="E229" s="277">
        <v>54</v>
      </c>
      <c r="F229" s="389">
        <v>73</v>
      </c>
      <c r="G229" s="277">
        <v>65</v>
      </c>
      <c r="H229" s="285">
        <v>53</v>
      </c>
      <c r="I229" s="194">
        <v>46</v>
      </c>
      <c r="J229" s="285">
        <v>25</v>
      </c>
      <c r="K229" s="284">
        <v>56</v>
      </c>
      <c r="L229" s="285">
        <v>32</v>
      </c>
      <c r="M229" s="277">
        <v>47</v>
      </c>
      <c r="N229" s="285">
        <v>20</v>
      </c>
      <c r="O229" s="286">
        <v>18</v>
      </c>
      <c r="P229" s="287">
        <v>59</v>
      </c>
      <c r="Q229" s="288">
        <v>12</v>
      </c>
      <c r="R229" s="285">
        <v>18</v>
      </c>
      <c r="S229" s="277">
        <v>13</v>
      </c>
      <c r="T229" s="287">
        <v>25</v>
      </c>
      <c r="U229" s="288">
        <v>13</v>
      </c>
      <c r="V229" s="400"/>
      <c r="W229" s="289">
        <v>73</v>
      </c>
      <c r="X229" s="290">
        <v>58</v>
      </c>
      <c r="Y229" s="291">
        <v>41</v>
      </c>
      <c r="Z229" s="290">
        <v>1</v>
      </c>
      <c r="AA229" s="289">
        <v>64</v>
      </c>
      <c r="AB229" s="290">
        <f t="shared" si="17"/>
        <v>24</v>
      </c>
      <c r="AC229" s="277">
        <f t="shared" si="16"/>
        <v>73</v>
      </c>
      <c r="AD229" s="293">
        <f t="shared" si="19"/>
        <v>38.916666666666664</v>
      </c>
    </row>
    <row r="230" spans="1:30">
      <c r="A230" s="283">
        <v>860</v>
      </c>
      <c r="B230" s="277" t="s">
        <v>345</v>
      </c>
      <c r="C230" s="296">
        <f t="shared" ref="C230:U230" si="20">C275</f>
        <v>41</v>
      </c>
      <c r="D230" s="379">
        <f t="shared" si="20"/>
        <v>8</v>
      </c>
      <c r="E230" s="296">
        <f t="shared" si="20"/>
        <v>19</v>
      </c>
      <c r="F230" s="379">
        <f t="shared" si="20"/>
        <v>502</v>
      </c>
      <c r="G230" s="296">
        <f t="shared" si="20"/>
        <v>355</v>
      </c>
      <c r="H230" s="297">
        <f t="shared" si="20"/>
        <v>67</v>
      </c>
      <c r="I230" s="296">
        <f t="shared" si="20"/>
        <v>51</v>
      </c>
      <c r="J230" s="297">
        <f t="shared" si="20"/>
        <v>67</v>
      </c>
      <c r="K230" s="296">
        <f t="shared" si="20"/>
        <v>122</v>
      </c>
      <c r="L230" s="297">
        <f t="shared" si="20"/>
        <v>86</v>
      </c>
      <c r="M230" s="296">
        <f t="shared" si="20"/>
        <v>112</v>
      </c>
      <c r="N230" s="297">
        <f t="shared" si="20"/>
        <v>118</v>
      </c>
      <c r="O230" s="296">
        <f t="shared" si="20"/>
        <v>72</v>
      </c>
      <c r="P230" s="297">
        <f t="shared" si="20"/>
        <v>107</v>
      </c>
      <c r="Q230" s="299">
        <f t="shared" si="20"/>
        <v>32</v>
      </c>
      <c r="R230" s="298">
        <f t="shared" si="20"/>
        <v>224</v>
      </c>
      <c r="S230" s="277">
        <f t="shared" si="20"/>
        <v>29</v>
      </c>
      <c r="T230" s="298">
        <f t="shared" si="20"/>
        <v>35</v>
      </c>
      <c r="U230" s="299">
        <f t="shared" si="20"/>
        <v>29</v>
      </c>
      <c r="V230" s="401"/>
      <c r="W230" s="299">
        <f>W275</f>
        <v>44</v>
      </c>
      <c r="X230" s="290">
        <f>X275</f>
        <v>18</v>
      </c>
      <c r="Y230" s="291">
        <f>Y275</f>
        <v>45</v>
      </c>
      <c r="Z230" s="292">
        <f>Z275</f>
        <v>16</v>
      </c>
      <c r="AA230" s="289">
        <f>AA275</f>
        <v>46</v>
      </c>
      <c r="AB230" s="290">
        <f t="shared" si="17"/>
        <v>24</v>
      </c>
      <c r="AC230" s="277">
        <f t="shared" si="16"/>
        <v>502</v>
      </c>
      <c r="AD230" s="293">
        <f t="shared" si="19"/>
        <v>93.541666666666671</v>
      </c>
    </row>
    <row r="231" spans="1:30">
      <c r="A231" s="283">
        <v>881</v>
      </c>
      <c r="B231" s="277" t="s">
        <v>262</v>
      </c>
      <c r="C231" s="277">
        <v>74</v>
      </c>
      <c r="D231" s="378">
        <v>66</v>
      </c>
      <c r="E231" s="277">
        <v>132</v>
      </c>
      <c r="F231" s="378">
        <v>105</v>
      </c>
      <c r="G231" s="277">
        <v>54</v>
      </c>
      <c r="H231" s="285">
        <v>52</v>
      </c>
      <c r="I231" s="194">
        <v>93</v>
      </c>
      <c r="J231" s="285">
        <v>59</v>
      </c>
      <c r="K231" s="284">
        <v>58</v>
      </c>
      <c r="L231" s="285">
        <v>54</v>
      </c>
      <c r="M231" s="277">
        <v>86</v>
      </c>
      <c r="N231" s="285">
        <v>77</v>
      </c>
      <c r="O231" s="286">
        <v>88</v>
      </c>
      <c r="P231" s="287">
        <v>79</v>
      </c>
      <c r="Q231" s="288">
        <v>23</v>
      </c>
      <c r="R231" s="285">
        <v>43</v>
      </c>
      <c r="S231" s="277">
        <v>19</v>
      </c>
      <c r="T231" s="287">
        <v>36</v>
      </c>
      <c r="U231" s="288">
        <v>19</v>
      </c>
      <c r="V231" s="400"/>
      <c r="W231" s="289">
        <v>100</v>
      </c>
      <c r="X231" s="290">
        <v>25</v>
      </c>
      <c r="Y231" s="291">
        <v>59</v>
      </c>
      <c r="Z231" s="290">
        <v>30</v>
      </c>
      <c r="AA231" s="289">
        <v>16</v>
      </c>
      <c r="AB231" s="290">
        <f t="shared" si="17"/>
        <v>24</v>
      </c>
      <c r="AC231" s="277">
        <f t="shared" si="16"/>
        <v>132</v>
      </c>
      <c r="AD231" s="293">
        <f t="shared" si="19"/>
        <v>60.291666666666664</v>
      </c>
    </row>
    <row r="232" spans="1:30">
      <c r="A232" s="283">
        <v>883</v>
      </c>
      <c r="B232" s="277" t="s">
        <v>264</v>
      </c>
      <c r="C232" s="277">
        <v>1</v>
      </c>
      <c r="D232" s="378">
        <v>4</v>
      </c>
      <c r="E232" s="277">
        <v>0</v>
      </c>
      <c r="F232" s="378">
        <v>0</v>
      </c>
      <c r="G232" s="277"/>
      <c r="H232" s="285"/>
      <c r="I232" s="194">
        <v>1</v>
      </c>
      <c r="J232" s="285"/>
      <c r="K232" s="284"/>
      <c r="L232" s="285"/>
      <c r="M232" s="277">
        <v>2</v>
      </c>
      <c r="N232" s="285"/>
      <c r="O232" s="286"/>
      <c r="P232" s="295"/>
      <c r="Q232" s="277"/>
      <c r="R232" s="285"/>
      <c r="S232" s="277">
        <v>1</v>
      </c>
      <c r="T232" s="287">
        <v>2</v>
      </c>
      <c r="U232" s="288">
        <v>1</v>
      </c>
      <c r="V232" s="400"/>
      <c r="W232" s="289">
        <v>2</v>
      </c>
      <c r="X232" s="290"/>
      <c r="Y232" s="291">
        <v>4</v>
      </c>
      <c r="Z232" s="290">
        <v>8</v>
      </c>
      <c r="AA232" s="289"/>
      <c r="AB232" s="290">
        <f t="shared" si="17"/>
        <v>10</v>
      </c>
      <c r="AC232" s="277">
        <f t="shared" si="16"/>
        <v>8</v>
      </c>
      <c r="AD232" s="293">
        <f t="shared" si="19"/>
        <v>2.1666666666666665</v>
      </c>
    </row>
    <row r="233" spans="1:30">
      <c r="A233" s="283">
        <v>884</v>
      </c>
      <c r="B233" s="277" t="s">
        <v>265</v>
      </c>
      <c r="C233" s="277">
        <v>39</v>
      </c>
      <c r="D233" s="378">
        <v>41</v>
      </c>
      <c r="E233" s="277">
        <v>66</v>
      </c>
      <c r="F233" s="378">
        <v>52</v>
      </c>
      <c r="G233" s="277">
        <v>28</v>
      </c>
      <c r="H233" s="285">
        <v>18</v>
      </c>
      <c r="I233" s="194">
        <v>60</v>
      </c>
      <c r="J233" s="285">
        <v>61</v>
      </c>
      <c r="K233" s="284">
        <v>28</v>
      </c>
      <c r="L233" s="285">
        <v>20</v>
      </c>
      <c r="M233" s="277">
        <v>45</v>
      </c>
      <c r="N233" s="285">
        <v>8</v>
      </c>
      <c r="O233" s="286">
        <v>14</v>
      </c>
      <c r="P233" s="287">
        <v>17</v>
      </c>
      <c r="Q233" s="288">
        <v>4</v>
      </c>
      <c r="R233" s="285">
        <v>34</v>
      </c>
      <c r="S233" s="277">
        <v>11</v>
      </c>
      <c r="T233" s="287">
        <v>45</v>
      </c>
      <c r="U233" s="288">
        <v>11</v>
      </c>
      <c r="V233" s="400"/>
      <c r="W233" s="289">
        <v>32</v>
      </c>
      <c r="X233" s="290">
        <v>29</v>
      </c>
      <c r="Y233" s="291">
        <v>93</v>
      </c>
      <c r="Z233" s="290">
        <v>88</v>
      </c>
      <c r="AA233" s="289">
        <v>25</v>
      </c>
      <c r="AB233" s="290">
        <f t="shared" si="17"/>
        <v>24</v>
      </c>
      <c r="AC233" s="277">
        <f t="shared" si="16"/>
        <v>93</v>
      </c>
      <c r="AD233" s="293">
        <f t="shared" si="19"/>
        <v>36.208333333333336</v>
      </c>
    </row>
    <row r="234" spans="1:30">
      <c r="A234" s="283">
        <v>885</v>
      </c>
      <c r="B234" s="277" t="s">
        <v>266</v>
      </c>
      <c r="C234" s="277">
        <v>0</v>
      </c>
      <c r="D234" s="378">
        <v>0</v>
      </c>
      <c r="E234" s="277">
        <v>0</v>
      </c>
      <c r="F234" s="378">
        <v>1</v>
      </c>
      <c r="G234" s="277"/>
      <c r="H234" s="285">
        <v>1</v>
      </c>
      <c r="I234" s="194"/>
      <c r="J234" s="285"/>
      <c r="K234" s="284">
        <v>1</v>
      </c>
      <c r="L234" s="285"/>
      <c r="M234" s="277"/>
      <c r="N234" s="285"/>
      <c r="O234" s="286"/>
      <c r="P234" s="295"/>
      <c r="Q234" s="277"/>
      <c r="R234" s="285"/>
      <c r="S234" s="277">
        <v>3</v>
      </c>
      <c r="T234" s="287"/>
      <c r="U234" s="288">
        <v>3</v>
      </c>
      <c r="V234" s="400"/>
      <c r="W234" s="289"/>
      <c r="X234" s="290"/>
      <c r="Y234" s="291"/>
      <c r="Z234" s="290">
        <v>1</v>
      </c>
      <c r="AA234" s="289"/>
      <c r="AB234" s="290">
        <f t="shared" si="17"/>
        <v>6</v>
      </c>
      <c r="AC234" s="277">
        <f>MAX(C234:AA234)</f>
        <v>3</v>
      </c>
      <c r="AD234" s="293">
        <f t="shared" si="19"/>
        <v>1.1111111111111112</v>
      </c>
    </row>
    <row r="235" spans="1:30">
      <c r="A235" s="283">
        <v>890</v>
      </c>
      <c r="B235" s="277" t="s">
        <v>267</v>
      </c>
      <c r="C235" s="277">
        <v>695</v>
      </c>
      <c r="D235" s="378">
        <v>451</v>
      </c>
      <c r="E235" s="277">
        <v>608</v>
      </c>
      <c r="F235" s="378">
        <v>598</v>
      </c>
      <c r="G235" s="277">
        <v>846</v>
      </c>
      <c r="H235" s="285">
        <v>597</v>
      </c>
      <c r="I235" s="194">
        <v>654</v>
      </c>
      <c r="J235" s="285">
        <v>700</v>
      </c>
      <c r="K235" s="284">
        <v>803</v>
      </c>
      <c r="L235" s="285">
        <v>669</v>
      </c>
      <c r="M235" s="277">
        <v>637</v>
      </c>
      <c r="N235" s="285">
        <v>480</v>
      </c>
      <c r="O235" s="286">
        <v>680</v>
      </c>
      <c r="P235" s="287">
        <v>669</v>
      </c>
      <c r="Q235" s="288">
        <v>328</v>
      </c>
      <c r="R235" s="285">
        <v>630</v>
      </c>
      <c r="S235" s="277">
        <v>399</v>
      </c>
      <c r="T235" s="287">
        <v>447</v>
      </c>
      <c r="U235" s="288">
        <v>399</v>
      </c>
      <c r="V235" s="400"/>
      <c r="W235" s="289">
        <v>1237</v>
      </c>
      <c r="X235" s="290">
        <v>377</v>
      </c>
      <c r="Y235" s="291">
        <v>411</v>
      </c>
      <c r="Z235" s="290">
        <v>311</v>
      </c>
      <c r="AA235" s="289">
        <v>593</v>
      </c>
      <c r="AB235" s="290">
        <f t="shared" si="17"/>
        <v>24</v>
      </c>
      <c r="AC235" s="277">
        <f t="shared" ref="AC235:AC253" si="21">MAX(C235:AA235)</f>
        <v>1237</v>
      </c>
      <c r="AD235" s="293">
        <f t="shared" si="19"/>
        <v>592.45833333333337</v>
      </c>
    </row>
    <row r="236" spans="1:30">
      <c r="A236" s="283">
        <v>894</v>
      </c>
      <c r="B236" s="277" t="s">
        <v>268</v>
      </c>
      <c r="C236" s="277">
        <v>147</v>
      </c>
      <c r="D236" s="378">
        <v>150</v>
      </c>
      <c r="E236" s="277">
        <v>322</v>
      </c>
      <c r="F236" s="378">
        <v>265</v>
      </c>
      <c r="G236" s="277">
        <v>218</v>
      </c>
      <c r="H236" s="285">
        <v>140</v>
      </c>
      <c r="I236" s="194">
        <v>169</v>
      </c>
      <c r="J236" s="285">
        <v>143</v>
      </c>
      <c r="K236" s="284">
        <v>157</v>
      </c>
      <c r="L236" s="285">
        <v>205</v>
      </c>
      <c r="M236" s="277">
        <v>131</v>
      </c>
      <c r="N236" s="285">
        <v>164</v>
      </c>
      <c r="O236" s="286">
        <v>249</v>
      </c>
      <c r="P236" s="287">
        <v>209</v>
      </c>
      <c r="Q236" s="288">
        <v>111</v>
      </c>
      <c r="R236" s="285">
        <v>115</v>
      </c>
      <c r="S236" s="277">
        <v>62</v>
      </c>
      <c r="T236" s="287">
        <v>136</v>
      </c>
      <c r="U236" s="288">
        <v>62</v>
      </c>
      <c r="V236" s="400"/>
      <c r="W236" s="289">
        <v>231</v>
      </c>
      <c r="X236" s="290">
        <v>219</v>
      </c>
      <c r="Y236" s="291">
        <v>289</v>
      </c>
      <c r="Z236" s="290">
        <v>197</v>
      </c>
      <c r="AA236" s="289">
        <v>174</v>
      </c>
      <c r="AB236" s="290">
        <f t="shared" si="17"/>
        <v>24</v>
      </c>
      <c r="AC236" s="277">
        <f t="shared" si="21"/>
        <v>322</v>
      </c>
      <c r="AD236" s="293">
        <f t="shared" si="19"/>
        <v>177.70833333333334</v>
      </c>
    </row>
    <row r="237" spans="1:30">
      <c r="A237" s="283">
        <v>895</v>
      </c>
      <c r="B237" s="277" t="s">
        <v>269</v>
      </c>
      <c r="C237" s="277">
        <v>16</v>
      </c>
      <c r="D237" s="378">
        <v>11</v>
      </c>
      <c r="E237" s="277">
        <v>11</v>
      </c>
      <c r="F237" s="378">
        <v>3</v>
      </c>
      <c r="G237" s="277">
        <v>4</v>
      </c>
      <c r="H237" s="285">
        <v>2</v>
      </c>
      <c r="I237" s="194">
        <v>7</v>
      </c>
      <c r="J237" s="285"/>
      <c r="K237" s="284"/>
      <c r="L237" s="285">
        <v>7</v>
      </c>
      <c r="M237" s="277">
        <v>3</v>
      </c>
      <c r="N237" s="285"/>
      <c r="O237" s="286">
        <v>17</v>
      </c>
      <c r="P237" s="287">
        <v>13</v>
      </c>
      <c r="Q237" s="288">
        <v>32</v>
      </c>
      <c r="R237" s="285"/>
      <c r="S237" s="277">
        <v>47</v>
      </c>
      <c r="T237" s="287">
        <v>39</v>
      </c>
      <c r="U237" s="288">
        <v>47</v>
      </c>
      <c r="V237" s="400"/>
      <c r="W237" s="289">
        <v>27</v>
      </c>
      <c r="X237" s="290">
        <v>45</v>
      </c>
      <c r="Y237" s="291">
        <v>65</v>
      </c>
      <c r="Z237" s="290">
        <v>76</v>
      </c>
      <c r="AA237" s="289">
        <v>36</v>
      </c>
      <c r="AB237" s="290">
        <f>COUNTIF(W237:AA237,"&gt;0")+COUNTIF(C237:U237,"&gt;0")</f>
        <v>20</v>
      </c>
      <c r="AC237" s="277">
        <f t="shared" si="21"/>
        <v>76</v>
      </c>
      <c r="AD237" s="293">
        <f t="shared" si="19"/>
        <v>25.4</v>
      </c>
    </row>
    <row r="238" spans="1:30">
      <c r="A238" s="283">
        <v>897</v>
      </c>
      <c r="B238" s="277" t="s">
        <v>270</v>
      </c>
      <c r="C238" s="277">
        <v>103</v>
      </c>
      <c r="D238" s="378">
        <v>102</v>
      </c>
      <c r="E238" s="277">
        <v>135</v>
      </c>
      <c r="F238" s="378">
        <v>143</v>
      </c>
      <c r="G238" s="277">
        <v>188</v>
      </c>
      <c r="H238" s="285">
        <v>158</v>
      </c>
      <c r="I238" s="194">
        <v>116</v>
      </c>
      <c r="J238" s="285">
        <v>160</v>
      </c>
      <c r="K238" s="284">
        <v>222</v>
      </c>
      <c r="L238" s="285">
        <v>472</v>
      </c>
      <c r="M238" s="277">
        <v>194</v>
      </c>
      <c r="N238" s="285">
        <v>299</v>
      </c>
      <c r="O238" s="286">
        <v>339</v>
      </c>
      <c r="P238" s="287">
        <v>187</v>
      </c>
      <c r="Q238" s="288">
        <v>120</v>
      </c>
      <c r="R238" s="285">
        <v>326</v>
      </c>
      <c r="S238" s="277">
        <v>181</v>
      </c>
      <c r="T238" s="287">
        <v>170</v>
      </c>
      <c r="U238" s="288">
        <v>181</v>
      </c>
      <c r="V238" s="400"/>
      <c r="W238" s="289">
        <v>181</v>
      </c>
      <c r="X238" s="290">
        <v>202</v>
      </c>
      <c r="Y238" s="291">
        <v>289</v>
      </c>
      <c r="Z238" s="290">
        <v>307</v>
      </c>
      <c r="AA238" s="289">
        <v>219</v>
      </c>
      <c r="AB238" s="290">
        <f t="shared" ref="AB238:AB253" si="22">COUNTIF(W238:AA238,"&gt;0")+COUNTIF(C238:U238,"&gt;0")</f>
        <v>24</v>
      </c>
      <c r="AC238" s="277">
        <f t="shared" si="21"/>
        <v>472</v>
      </c>
      <c r="AD238" s="293">
        <f t="shared" si="19"/>
        <v>208.08333333333334</v>
      </c>
    </row>
    <row r="239" spans="1:30">
      <c r="A239" s="283">
        <v>898</v>
      </c>
      <c r="B239" s="277" t="s">
        <v>271</v>
      </c>
      <c r="C239" s="277">
        <v>0</v>
      </c>
      <c r="D239" s="378">
        <v>2</v>
      </c>
      <c r="E239" s="277">
        <v>0</v>
      </c>
      <c r="F239" s="378">
        <v>13</v>
      </c>
      <c r="G239" s="277">
        <v>11</v>
      </c>
      <c r="H239" s="285">
        <v>14</v>
      </c>
      <c r="I239" s="194">
        <v>22</v>
      </c>
      <c r="J239" s="285">
        <v>12</v>
      </c>
      <c r="K239" s="284">
        <v>4</v>
      </c>
      <c r="L239" s="285">
        <v>12</v>
      </c>
      <c r="M239" s="277">
        <v>19</v>
      </c>
      <c r="N239" s="285">
        <v>21</v>
      </c>
      <c r="O239" s="286">
        <v>18</v>
      </c>
      <c r="P239" s="287">
        <v>36</v>
      </c>
      <c r="Q239" s="288">
        <v>12</v>
      </c>
      <c r="R239" s="285">
        <v>15</v>
      </c>
      <c r="S239" s="277">
        <v>7</v>
      </c>
      <c r="T239" s="287">
        <v>18</v>
      </c>
      <c r="U239" s="288">
        <v>7</v>
      </c>
      <c r="V239" s="400"/>
      <c r="W239" s="289">
        <v>5</v>
      </c>
      <c r="X239" s="290">
        <v>33</v>
      </c>
      <c r="Y239" s="291">
        <v>16</v>
      </c>
      <c r="Z239" s="290">
        <v>39</v>
      </c>
      <c r="AA239" s="289"/>
      <c r="AB239" s="290">
        <f t="shared" si="22"/>
        <v>21</v>
      </c>
      <c r="AC239" s="277">
        <f t="shared" si="21"/>
        <v>39</v>
      </c>
      <c r="AD239" s="293">
        <f t="shared" si="19"/>
        <v>14.608695652173912</v>
      </c>
    </row>
    <row r="240" spans="1:30">
      <c r="A240" s="283">
        <v>900</v>
      </c>
      <c r="B240" s="277" t="s">
        <v>272</v>
      </c>
      <c r="C240" s="277">
        <v>3</v>
      </c>
      <c r="D240" s="378">
        <v>2</v>
      </c>
      <c r="E240" s="277">
        <v>8</v>
      </c>
      <c r="F240" s="378">
        <v>13</v>
      </c>
      <c r="G240" s="277">
        <v>21</v>
      </c>
      <c r="H240" s="285">
        <v>3</v>
      </c>
      <c r="I240" s="194">
        <v>39</v>
      </c>
      <c r="J240" s="285">
        <v>2</v>
      </c>
      <c r="K240" s="284">
        <v>29</v>
      </c>
      <c r="L240" s="285">
        <v>22</v>
      </c>
      <c r="M240" s="277">
        <v>24</v>
      </c>
      <c r="N240" s="285">
        <v>12</v>
      </c>
      <c r="O240" s="286">
        <v>25</v>
      </c>
      <c r="P240" s="287">
        <v>24</v>
      </c>
      <c r="Q240" s="288">
        <v>5</v>
      </c>
      <c r="R240" s="285">
        <v>4</v>
      </c>
      <c r="S240" s="277">
        <v>4</v>
      </c>
      <c r="T240" s="287">
        <v>7</v>
      </c>
      <c r="U240" s="288">
        <v>4</v>
      </c>
      <c r="V240" s="400"/>
      <c r="W240" s="289">
        <v>11</v>
      </c>
      <c r="X240" s="290">
        <v>3</v>
      </c>
      <c r="Y240" s="291">
        <v>4</v>
      </c>
      <c r="Z240" s="290">
        <v>1</v>
      </c>
      <c r="AA240" s="289">
        <v>3</v>
      </c>
      <c r="AB240" s="290">
        <f t="shared" si="22"/>
        <v>24</v>
      </c>
      <c r="AC240" s="277">
        <f t="shared" si="21"/>
        <v>39</v>
      </c>
      <c r="AD240" s="293">
        <f t="shared" si="19"/>
        <v>11.375</v>
      </c>
    </row>
    <row r="241" spans="1:30">
      <c r="A241" s="283">
        <v>903</v>
      </c>
      <c r="B241" s="277" t="s">
        <v>273</v>
      </c>
      <c r="C241" s="277">
        <v>183</v>
      </c>
      <c r="D241" s="378">
        <v>117</v>
      </c>
      <c r="E241" s="277">
        <v>161</v>
      </c>
      <c r="F241" s="378">
        <v>94</v>
      </c>
      <c r="G241" s="277">
        <v>109</v>
      </c>
      <c r="H241" s="285">
        <v>68</v>
      </c>
      <c r="I241" s="194">
        <v>135</v>
      </c>
      <c r="J241" s="285">
        <v>128</v>
      </c>
      <c r="K241" s="284">
        <v>129</v>
      </c>
      <c r="L241" s="285">
        <v>304</v>
      </c>
      <c r="M241" s="277">
        <v>77</v>
      </c>
      <c r="N241" s="285">
        <v>91</v>
      </c>
      <c r="O241" s="286">
        <v>132</v>
      </c>
      <c r="P241" s="287">
        <v>106</v>
      </c>
      <c r="Q241" s="288">
        <v>101</v>
      </c>
      <c r="R241" s="285">
        <v>285</v>
      </c>
      <c r="S241" s="277">
        <v>121</v>
      </c>
      <c r="T241" s="287">
        <v>74</v>
      </c>
      <c r="U241" s="288">
        <v>121</v>
      </c>
      <c r="V241" s="400"/>
      <c r="W241" s="289">
        <v>193</v>
      </c>
      <c r="X241" s="290">
        <v>151</v>
      </c>
      <c r="Y241" s="291">
        <v>183</v>
      </c>
      <c r="Z241" s="290">
        <v>189</v>
      </c>
      <c r="AA241" s="289">
        <v>121</v>
      </c>
      <c r="AB241" s="290">
        <f t="shared" si="22"/>
        <v>24</v>
      </c>
      <c r="AC241" s="277">
        <f t="shared" si="21"/>
        <v>304</v>
      </c>
      <c r="AD241" s="293">
        <f t="shared" si="19"/>
        <v>140.54166666666666</v>
      </c>
    </row>
    <row r="242" spans="1:30">
      <c r="A242" s="283">
        <v>908</v>
      </c>
      <c r="B242" s="277" t="s">
        <v>274</v>
      </c>
      <c r="C242" s="277">
        <v>77</v>
      </c>
      <c r="D242" s="378">
        <v>47</v>
      </c>
      <c r="E242" s="277">
        <v>112</v>
      </c>
      <c r="F242" s="378">
        <v>88</v>
      </c>
      <c r="G242" s="277">
        <v>59</v>
      </c>
      <c r="H242" s="285">
        <v>49</v>
      </c>
      <c r="I242" s="194">
        <v>42</v>
      </c>
      <c r="J242" s="285">
        <v>33</v>
      </c>
      <c r="K242" s="284">
        <v>67</v>
      </c>
      <c r="L242" s="285">
        <v>58</v>
      </c>
      <c r="M242" s="277">
        <v>55</v>
      </c>
      <c r="N242" s="285">
        <v>79</v>
      </c>
      <c r="O242" s="286">
        <v>43</v>
      </c>
      <c r="P242" s="287">
        <v>64</v>
      </c>
      <c r="Q242" s="288">
        <v>29</v>
      </c>
      <c r="R242" s="285">
        <v>47</v>
      </c>
      <c r="S242" s="277">
        <v>27</v>
      </c>
      <c r="T242" s="287">
        <v>42</v>
      </c>
      <c r="U242" s="288">
        <v>27</v>
      </c>
      <c r="V242" s="400"/>
      <c r="W242" s="289">
        <v>102</v>
      </c>
      <c r="X242" s="290">
        <v>41</v>
      </c>
      <c r="Y242" s="291">
        <v>76</v>
      </c>
      <c r="Z242" s="290">
        <v>62</v>
      </c>
      <c r="AA242" s="289">
        <v>20</v>
      </c>
      <c r="AB242" s="290">
        <f t="shared" si="22"/>
        <v>24</v>
      </c>
      <c r="AC242" s="277">
        <f t="shared" si="21"/>
        <v>112</v>
      </c>
      <c r="AD242" s="293">
        <f t="shared" si="19"/>
        <v>56.083333333333336</v>
      </c>
    </row>
    <row r="243" spans="1:30">
      <c r="A243" s="283">
        <v>913</v>
      </c>
      <c r="B243" s="277" t="s">
        <v>275</v>
      </c>
      <c r="C243" s="277">
        <v>0</v>
      </c>
      <c r="D243" s="378">
        <v>0</v>
      </c>
      <c r="E243" s="277">
        <v>0</v>
      </c>
      <c r="F243" s="378">
        <v>0</v>
      </c>
      <c r="G243" s="277">
        <v>1</v>
      </c>
      <c r="H243" s="285"/>
      <c r="I243" s="194"/>
      <c r="J243" s="285"/>
      <c r="K243" s="284"/>
      <c r="L243" s="285">
        <v>1</v>
      </c>
      <c r="M243" s="277"/>
      <c r="N243" s="285">
        <v>3</v>
      </c>
      <c r="O243" s="286"/>
      <c r="P243" s="287">
        <v>2</v>
      </c>
      <c r="Q243" s="288">
        <v>2</v>
      </c>
      <c r="R243" s="285"/>
      <c r="S243" s="277"/>
      <c r="T243" s="287"/>
      <c r="U243" s="288"/>
      <c r="V243" s="400"/>
      <c r="W243" s="289">
        <v>2</v>
      </c>
      <c r="X243" s="290"/>
      <c r="Y243" s="291">
        <v>1</v>
      </c>
      <c r="Z243" s="290">
        <v>1</v>
      </c>
      <c r="AA243" s="289">
        <v>1</v>
      </c>
      <c r="AB243" s="290">
        <f t="shared" si="22"/>
        <v>9</v>
      </c>
      <c r="AC243" s="277">
        <f t="shared" si="21"/>
        <v>3</v>
      </c>
      <c r="AD243" s="293">
        <f t="shared" si="19"/>
        <v>1.0769230769230769</v>
      </c>
    </row>
    <row r="244" spans="1:30">
      <c r="A244" s="283">
        <v>919</v>
      </c>
      <c r="B244" s="277" t="s">
        <v>276</v>
      </c>
      <c r="C244" s="277">
        <v>0</v>
      </c>
      <c r="D244" s="378">
        <v>0</v>
      </c>
      <c r="E244" s="277">
        <v>0</v>
      </c>
      <c r="F244" s="378">
        <v>2</v>
      </c>
      <c r="G244" s="277"/>
      <c r="H244" s="285"/>
      <c r="I244" s="194"/>
      <c r="J244" s="285"/>
      <c r="K244" s="284"/>
      <c r="L244" s="285"/>
      <c r="M244" s="277"/>
      <c r="N244" s="285">
        <v>10</v>
      </c>
      <c r="O244" s="286"/>
      <c r="P244" s="287">
        <v>10</v>
      </c>
      <c r="Q244" s="277"/>
      <c r="R244" s="285"/>
      <c r="S244" s="277">
        <v>1</v>
      </c>
      <c r="T244" s="287"/>
      <c r="U244" s="288">
        <v>1</v>
      </c>
      <c r="V244" s="400"/>
      <c r="W244" s="289">
        <v>53</v>
      </c>
      <c r="X244" s="290"/>
      <c r="Y244" s="291">
        <v>1</v>
      </c>
      <c r="Z244" s="292"/>
      <c r="AA244" s="289"/>
      <c r="AB244" s="290">
        <f t="shared" si="22"/>
        <v>7</v>
      </c>
      <c r="AC244" s="277">
        <f t="shared" si="21"/>
        <v>53</v>
      </c>
      <c r="AD244" s="293">
        <f t="shared" si="19"/>
        <v>7.8</v>
      </c>
    </row>
    <row r="245" spans="1:30">
      <c r="A245" s="283">
        <v>922</v>
      </c>
      <c r="B245" s="277" t="s">
        <v>277</v>
      </c>
      <c r="C245" s="277">
        <v>64</v>
      </c>
      <c r="D245" s="378">
        <v>4</v>
      </c>
      <c r="E245" s="277">
        <v>63</v>
      </c>
      <c r="F245" s="378">
        <v>20</v>
      </c>
      <c r="G245" s="277">
        <v>28</v>
      </c>
      <c r="H245" s="285">
        <v>22</v>
      </c>
      <c r="I245" s="194">
        <v>21</v>
      </c>
      <c r="J245" s="285">
        <v>7</v>
      </c>
      <c r="K245" s="284">
        <v>28</v>
      </c>
      <c r="L245" s="285">
        <v>27</v>
      </c>
      <c r="M245" s="277">
        <v>53</v>
      </c>
      <c r="N245" s="285">
        <v>1</v>
      </c>
      <c r="O245" s="286">
        <v>5</v>
      </c>
      <c r="P245" s="287">
        <v>66</v>
      </c>
      <c r="Q245" s="288"/>
      <c r="R245" s="285">
        <v>19</v>
      </c>
      <c r="S245" s="277">
        <v>13</v>
      </c>
      <c r="T245" s="287">
        <v>13</v>
      </c>
      <c r="U245" s="288">
        <v>13</v>
      </c>
      <c r="V245" s="400"/>
      <c r="W245" s="289">
        <v>33</v>
      </c>
      <c r="X245" s="290">
        <v>15</v>
      </c>
      <c r="Y245" s="291">
        <v>10</v>
      </c>
      <c r="Z245" s="290">
        <v>6</v>
      </c>
      <c r="AA245" s="289">
        <v>11</v>
      </c>
      <c r="AB245" s="290">
        <f t="shared" si="22"/>
        <v>23</v>
      </c>
      <c r="AC245" s="277">
        <f t="shared" si="21"/>
        <v>66</v>
      </c>
      <c r="AD245" s="293">
        <f t="shared" si="19"/>
        <v>23.565217391304348</v>
      </c>
    </row>
    <row r="246" spans="1:30">
      <c r="A246" s="283">
        <v>923</v>
      </c>
      <c r="B246" s="277" t="s">
        <v>278</v>
      </c>
      <c r="C246" s="277">
        <v>195</v>
      </c>
      <c r="D246" s="378">
        <v>89</v>
      </c>
      <c r="E246" s="277">
        <v>148</v>
      </c>
      <c r="F246" s="378">
        <v>252</v>
      </c>
      <c r="G246" s="277">
        <v>118</v>
      </c>
      <c r="H246" s="285">
        <v>130</v>
      </c>
      <c r="I246" s="194">
        <v>179</v>
      </c>
      <c r="J246" s="285">
        <v>208</v>
      </c>
      <c r="K246" s="284">
        <v>254</v>
      </c>
      <c r="L246" s="285">
        <v>304</v>
      </c>
      <c r="M246" s="277">
        <v>163</v>
      </c>
      <c r="N246" s="285">
        <v>136</v>
      </c>
      <c r="O246" s="286">
        <v>272</v>
      </c>
      <c r="P246" s="287">
        <v>222</v>
      </c>
      <c r="Q246" s="288">
        <v>141</v>
      </c>
      <c r="R246" s="285">
        <v>197</v>
      </c>
      <c r="S246" s="277">
        <v>52</v>
      </c>
      <c r="T246" s="287">
        <v>94</v>
      </c>
      <c r="U246" s="288">
        <v>52</v>
      </c>
      <c r="V246" s="400"/>
      <c r="W246" s="289">
        <v>321</v>
      </c>
      <c r="X246" s="290">
        <v>137</v>
      </c>
      <c r="Y246" s="291">
        <v>83</v>
      </c>
      <c r="Z246" s="290">
        <v>82</v>
      </c>
      <c r="AA246" s="289">
        <v>155</v>
      </c>
      <c r="AB246" s="290">
        <f t="shared" si="22"/>
        <v>24</v>
      </c>
      <c r="AC246" s="277">
        <f t="shared" si="21"/>
        <v>321</v>
      </c>
      <c r="AD246" s="293">
        <f t="shared" si="19"/>
        <v>166</v>
      </c>
    </row>
    <row r="247" spans="1:30">
      <c r="A247" s="283">
        <v>924</v>
      </c>
      <c r="B247" s="277" t="s">
        <v>279</v>
      </c>
      <c r="C247" s="277">
        <v>0</v>
      </c>
      <c r="D247" s="378">
        <v>0</v>
      </c>
      <c r="E247" s="277">
        <v>0</v>
      </c>
      <c r="F247" s="378">
        <v>0</v>
      </c>
      <c r="G247" s="277"/>
      <c r="H247" s="285">
        <v>10</v>
      </c>
      <c r="I247" s="194">
        <v>7</v>
      </c>
      <c r="J247" s="285"/>
      <c r="K247" s="284"/>
      <c r="L247" s="285">
        <v>2</v>
      </c>
      <c r="M247" s="277"/>
      <c r="N247" s="285">
        <v>89</v>
      </c>
      <c r="O247" s="286"/>
      <c r="P247" s="287"/>
      <c r="Q247" s="288"/>
      <c r="R247" s="285">
        <v>80</v>
      </c>
      <c r="S247" s="277"/>
      <c r="T247" s="287"/>
      <c r="U247" s="288"/>
      <c r="V247" s="400"/>
      <c r="W247" s="289"/>
      <c r="X247" s="290"/>
      <c r="Y247" s="291">
        <v>5</v>
      </c>
      <c r="Z247" s="292"/>
      <c r="AA247" s="289"/>
      <c r="AB247" s="290">
        <f t="shared" si="22"/>
        <v>6</v>
      </c>
      <c r="AC247" s="277">
        <f t="shared" si="21"/>
        <v>89</v>
      </c>
      <c r="AD247" s="293">
        <f t="shared" si="19"/>
        <v>19.3</v>
      </c>
    </row>
    <row r="248" spans="1:30">
      <c r="A248" s="283">
        <v>929</v>
      </c>
      <c r="B248" s="277" t="s">
        <v>280</v>
      </c>
      <c r="C248" s="277">
        <v>237</v>
      </c>
      <c r="D248" s="378">
        <v>15</v>
      </c>
      <c r="E248" s="277">
        <v>151</v>
      </c>
      <c r="F248" s="378">
        <v>42</v>
      </c>
      <c r="G248" s="277">
        <v>143</v>
      </c>
      <c r="H248" s="285">
        <v>40</v>
      </c>
      <c r="I248" s="194">
        <v>75</v>
      </c>
      <c r="J248" s="285">
        <v>162</v>
      </c>
      <c r="K248" s="284">
        <v>48</v>
      </c>
      <c r="L248" s="285">
        <v>281</v>
      </c>
      <c r="M248" s="277">
        <v>80</v>
      </c>
      <c r="N248" s="285">
        <v>120</v>
      </c>
      <c r="O248" s="286">
        <v>77</v>
      </c>
      <c r="P248" s="287">
        <v>58</v>
      </c>
      <c r="Q248" s="288">
        <v>2</v>
      </c>
      <c r="R248" s="285">
        <v>195</v>
      </c>
      <c r="S248" s="277">
        <v>9</v>
      </c>
      <c r="T248" s="287">
        <v>57</v>
      </c>
      <c r="U248" s="288">
        <v>9</v>
      </c>
      <c r="V248" s="400"/>
      <c r="W248" s="289"/>
      <c r="X248" s="290">
        <v>33</v>
      </c>
      <c r="Y248" s="291">
        <v>57</v>
      </c>
      <c r="Z248" s="290">
        <v>342</v>
      </c>
      <c r="AA248" s="289">
        <v>57</v>
      </c>
      <c r="AB248" s="290">
        <f t="shared" si="22"/>
        <v>23</v>
      </c>
      <c r="AC248" s="277">
        <f t="shared" si="21"/>
        <v>342</v>
      </c>
      <c r="AD248" s="293">
        <f t="shared" si="19"/>
        <v>99.565217391304344</v>
      </c>
    </row>
    <row r="249" spans="1:30">
      <c r="A249" s="283">
        <v>930</v>
      </c>
      <c r="B249" s="277" t="s">
        <v>281</v>
      </c>
      <c r="C249" s="277">
        <v>19</v>
      </c>
      <c r="D249" s="378">
        <v>11</v>
      </c>
      <c r="E249" s="277">
        <v>22</v>
      </c>
      <c r="F249" s="378">
        <v>18</v>
      </c>
      <c r="G249" s="277">
        <v>18</v>
      </c>
      <c r="H249" s="285">
        <v>8</v>
      </c>
      <c r="I249" s="194">
        <v>10</v>
      </c>
      <c r="J249" s="285">
        <v>17</v>
      </c>
      <c r="K249" s="284">
        <v>13</v>
      </c>
      <c r="L249" s="285">
        <v>14</v>
      </c>
      <c r="M249" s="277">
        <v>13</v>
      </c>
      <c r="N249" s="285">
        <v>8</v>
      </c>
      <c r="O249" s="286">
        <v>25</v>
      </c>
      <c r="P249" s="287">
        <v>5</v>
      </c>
      <c r="Q249" s="288"/>
      <c r="R249" s="285">
        <v>42</v>
      </c>
      <c r="S249" s="277">
        <v>7</v>
      </c>
      <c r="T249" s="287">
        <v>8</v>
      </c>
      <c r="U249" s="288">
        <v>7</v>
      </c>
      <c r="V249" s="400"/>
      <c r="W249" s="289">
        <v>6</v>
      </c>
      <c r="X249" s="290">
        <v>6</v>
      </c>
      <c r="Y249" s="291">
        <v>6</v>
      </c>
      <c r="Z249" s="290">
        <v>7</v>
      </c>
      <c r="AA249" s="289">
        <v>1</v>
      </c>
      <c r="AB249" s="290">
        <f t="shared" si="22"/>
        <v>23</v>
      </c>
      <c r="AC249" s="277">
        <f t="shared" si="21"/>
        <v>42</v>
      </c>
      <c r="AD249" s="293">
        <f t="shared" si="19"/>
        <v>12.652173913043478</v>
      </c>
    </row>
    <row r="250" spans="1:30">
      <c r="A250" s="283">
        <v>932</v>
      </c>
      <c r="B250" s="277" t="s">
        <v>282</v>
      </c>
      <c r="C250" s="277">
        <v>9</v>
      </c>
      <c r="D250" s="378">
        <v>8</v>
      </c>
      <c r="E250" s="277">
        <v>17</v>
      </c>
      <c r="F250" s="378">
        <v>22</v>
      </c>
      <c r="G250" s="277">
        <v>15</v>
      </c>
      <c r="H250" s="285">
        <v>17</v>
      </c>
      <c r="I250" s="194">
        <v>17</v>
      </c>
      <c r="J250" s="285">
        <v>20</v>
      </c>
      <c r="K250" s="284">
        <v>23</v>
      </c>
      <c r="L250" s="285">
        <v>33</v>
      </c>
      <c r="M250" s="277">
        <v>26</v>
      </c>
      <c r="N250" s="285">
        <v>8</v>
      </c>
      <c r="O250" s="286">
        <v>6</v>
      </c>
      <c r="P250" s="287">
        <v>15</v>
      </c>
      <c r="Q250" s="288">
        <v>5</v>
      </c>
      <c r="R250" s="285">
        <v>36</v>
      </c>
      <c r="S250" s="277">
        <v>9</v>
      </c>
      <c r="T250" s="287">
        <v>9</v>
      </c>
      <c r="U250" s="288">
        <v>9</v>
      </c>
      <c r="V250" s="400"/>
      <c r="W250" s="289">
        <v>32</v>
      </c>
      <c r="X250" s="290">
        <v>21</v>
      </c>
      <c r="Y250" s="291">
        <v>31</v>
      </c>
      <c r="Z250" s="290">
        <v>17</v>
      </c>
      <c r="AA250" s="289">
        <v>1</v>
      </c>
      <c r="AB250" s="290">
        <f t="shared" si="22"/>
        <v>24</v>
      </c>
      <c r="AC250" s="277">
        <f t="shared" si="21"/>
        <v>36</v>
      </c>
      <c r="AD250" s="293">
        <f t="shared" si="19"/>
        <v>16.916666666666668</v>
      </c>
    </row>
    <row r="251" spans="1:30">
      <c r="A251" s="283">
        <v>935</v>
      </c>
      <c r="B251" s="277" t="s">
        <v>283</v>
      </c>
      <c r="C251" s="277">
        <v>10</v>
      </c>
      <c r="D251" s="378">
        <v>7</v>
      </c>
      <c r="E251" s="277">
        <v>0</v>
      </c>
      <c r="F251" s="378">
        <v>3</v>
      </c>
      <c r="G251" s="277">
        <v>20</v>
      </c>
      <c r="H251" s="285">
        <v>13</v>
      </c>
      <c r="I251" s="194"/>
      <c r="J251" s="285">
        <v>3</v>
      </c>
      <c r="K251" s="284">
        <v>14</v>
      </c>
      <c r="L251" s="285">
        <v>13</v>
      </c>
      <c r="M251" s="277">
        <v>17</v>
      </c>
      <c r="N251" s="285">
        <v>1</v>
      </c>
      <c r="O251" s="286"/>
      <c r="P251" s="287">
        <v>2</v>
      </c>
      <c r="Q251" s="288">
        <v>1</v>
      </c>
      <c r="R251" s="285">
        <v>1</v>
      </c>
      <c r="S251" s="277">
        <v>3</v>
      </c>
      <c r="T251" s="287">
        <v>20</v>
      </c>
      <c r="U251" s="288">
        <v>3</v>
      </c>
      <c r="V251" s="400"/>
      <c r="W251" s="289">
        <v>10</v>
      </c>
      <c r="X251" s="290">
        <v>5</v>
      </c>
      <c r="Y251" s="291">
        <v>60</v>
      </c>
      <c r="Z251" s="290">
        <v>31</v>
      </c>
      <c r="AA251" s="289">
        <v>128</v>
      </c>
      <c r="AB251" s="290">
        <f t="shared" si="22"/>
        <v>21</v>
      </c>
      <c r="AC251" s="277">
        <f t="shared" si="21"/>
        <v>128</v>
      </c>
      <c r="AD251" s="293">
        <f t="shared" si="19"/>
        <v>16.59090909090909</v>
      </c>
    </row>
    <row r="252" spans="1:30">
      <c r="A252" s="283">
        <v>937</v>
      </c>
      <c r="B252" s="277" t="s">
        <v>284</v>
      </c>
      <c r="C252" s="277">
        <v>104</v>
      </c>
      <c r="D252" s="378">
        <v>76</v>
      </c>
      <c r="E252" s="277">
        <v>189</v>
      </c>
      <c r="F252" s="378">
        <v>196</v>
      </c>
      <c r="G252" s="277">
        <v>198</v>
      </c>
      <c r="H252" s="285">
        <v>139</v>
      </c>
      <c r="I252" s="194">
        <v>292</v>
      </c>
      <c r="J252" s="285">
        <v>167</v>
      </c>
      <c r="K252" s="284">
        <v>259</v>
      </c>
      <c r="L252" s="285">
        <v>547</v>
      </c>
      <c r="M252" s="277">
        <v>199</v>
      </c>
      <c r="N252" s="285">
        <v>197</v>
      </c>
      <c r="O252" s="286">
        <v>163</v>
      </c>
      <c r="P252" s="287">
        <v>413</v>
      </c>
      <c r="Q252" s="288">
        <v>556</v>
      </c>
      <c r="R252" s="285">
        <v>113</v>
      </c>
      <c r="S252" s="277">
        <v>43</v>
      </c>
      <c r="T252" s="287">
        <v>63</v>
      </c>
      <c r="U252" s="288">
        <v>43</v>
      </c>
      <c r="V252" s="400"/>
      <c r="W252" s="289">
        <v>282</v>
      </c>
      <c r="X252" s="290">
        <v>150</v>
      </c>
      <c r="Y252" s="291">
        <v>69</v>
      </c>
      <c r="Z252" s="290">
        <v>85</v>
      </c>
      <c r="AA252" s="289">
        <v>72</v>
      </c>
      <c r="AB252" s="290">
        <f t="shared" si="22"/>
        <v>24</v>
      </c>
      <c r="AC252" s="277">
        <f t="shared" si="21"/>
        <v>556</v>
      </c>
      <c r="AD252" s="293">
        <f t="shared" si="19"/>
        <v>192.29166666666666</v>
      </c>
    </row>
    <row r="253" spans="1:30">
      <c r="A253" s="283"/>
      <c r="B253" s="277" t="s">
        <v>373</v>
      </c>
      <c r="C253" s="277">
        <v>0</v>
      </c>
      <c r="D253" s="378">
        <v>0</v>
      </c>
      <c r="E253" s="277">
        <v>1</v>
      </c>
      <c r="F253" s="378">
        <v>0</v>
      </c>
      <c r="G253" s="277">
        <v>0</v>
      </c>
      <c r="H253" s="285">
        <v>0</v>
      </c>
      <c r="I253" s="194">
        <v>0</v>
      </c>
      <c r="J253" s="285">
        <v>0</v>
      </c>
      <c r="K253" s="284">
        <v>0</v>
      </c>
      <c r="L253" s="285">
        <v>0</v>
      </c>
      <c r="M253" s="277">
        <v>0</v>
      </c>
      <c r="N253" s="285">
        <v>0</v>
      </c>
      <c r="O253" s="286">
        <v>0</v>
      </c>
      <c r="P253" s="287">
        <v>0</v>
      </c>
      <c r="Q253" s="288">
        <v>0</v>
      </c>
      <c r="R253" s="285">
        <v>0</v>
      </c>
      <c r="S253" s="277">
        <v>0</v>
      </c>
      <c r="T253" s="287">
        <v>0</v>
      </c>
      <c r="U253" s="288">
        <v>0</v>
      </c>
      <c r="V253" s="400">
        <v>0</v>
      </c>
      <c r="W253" s="289">
        <v>0</v>
      </c>
      <c r="X253" s="290">
        <v>0</v>
      </c>
      <c r="Y253" s="291">
        <v>0</v>
      </c>
      <c r="Z253" s="290">
        <v>0</v>
      </c>
      <c r="AA253" s="289">
        <v>0</v>
      </c>
      <c r="AB253" s="290">
        <f t="shared" si="22"/>
        <v>1</v>
      </c>
      <c r="AC253" s="277">
        <f t="shared" si="21"/>
        <v>1</v>
      </c>
      <c r="AD253" s="293">
        <f t="shared" si="19"/>
        <v>0.04</v>
      </c>
    </row>
    <row r="254" spans="1:30">
      <c r="A254" s="390">
        <f>COUNTA(A3:A252)-2</f>
        <v>248</v>
      </c>
      <c r="B254" s="306" t="s">
        <v>346</v>
      </c>
      <c r="C254" s="277">
        <f>COUNTIF(C3:C96,"&gt;0")+COUNTIF(C98:C166,"&gt;0")+COUNTIF(C168:C253,"&gt;0")</f>
        <v>167</v>
      </c>
      <c r="D254" s="378">
        <f>COUNTIF(D3:D96,"&gt;0")+COUNTIF(D98:D166,"&gt;0")+COUNTIF(D168:D253,"&gt;0")</f>
        <v>155</v>
      </c>
      <c r="E254" s="277">
        <f>COUNTIF(E3:E96,"&gt;0")+COUNTIF(E98:E166,"&gt;0")+COUNTIF(E168:E253,"&gt;0")</f>
        <v>171</v>
      </c>
      <c r="F254" s="378">
        <f>COUNTIF(F3:F96,"&gt;0")+COUNTIF(F98:F166,"&gt;0")+COUNTIF(F168:F253,"&gt;0")</f>
        <v>172</v>
      </c>
      <c r="G254" s="277">
        <f>COUNTIF(G3:G96,"&gt;0")+COUNTIF(G98:G166,"&gt;0")+COUNTIF(G168:G253,"&gt;0")</f>
        <v>178</v>
      </c>
      <c r="H254" s="378">
        <f>COUNTIF(H3:H96,"&gt;0")+COUNTIF(H98:H166,"&gt;0")+COUNTIF(H168:H253,"&gt;0")</f>
        <v>172</v>
      </c>
      <c r="I254" s="277">
        <f>COUNTIF(I3:I96,"&gt;0")+COUNTIF(I98:I166,"&gt;0")+COUNTIF(I168:I253,"&gt;0")</f>
        <v>175</v>
      </c>
      <c r="J254" s="378">
        <f>COUNTIF(J3:J96,"&gt;0")+COUNTIF(J98:J166,"&gt;0")+COUNTIF(J168:J253,"&gt;0")</f>
        <v>162</v>
      </c>
      <c r="K254" s="277">
        <f>COUNTIF(K3:K96,"&gt;0")+COUNTIF(K98:K166,"&gt;0")+COUNTIF(K168:K253,"&gt;0")</f>
        <v>163</v>
      </c>
      <c r="L254" s="378">
        <f>COUNTIF(L3:L96,"&gt;0")+COUNTIF(L98:L166,"&gt;0")+COUNTIF(L168:L253,"&gt;0")</f>
        <v>178</v>
      </c>
      <c r="M254" s="277">
        <f>COUNTIF(M3:M96,"&gt;0")+COUNTIF(M98:M166,"&gt;0")+COUNTIF(M168:M253,"&gt;0")</f>
        <v>167</v>
      </c>
      <c r="N254" s="378">
        <f>COUNTIF(N3:N96,"&gt;0")+COUNTIF(N98:N166,"&gt;0")+COUNTIF(N168:N253,"&gt;0")</f>
        <v>168</v>
      </c>
      <c r="O254" s="277">
        <f>COUNTIF(O3:O96,"&gt;0")+COUNTIF(O98:O166,"&gt;0")+COUNTIF(O168:O253,"&gt;0")</f>
        <v>158</v>
      </c>
      <c r="P254" s="378">
        <f>COUNTIF(P3:P96,"&gt;0")+COUNTIF(P98:P166,"&gt;0")+COUNTIF(P168:P253,"&gt;0")</f>
        <v>171</v>
      </c>
      <c r="Q254" s="277">
        <f>COUNTIF(Q3:Q96,"&gt;0")+COUNTIF(Q98:Q166,"&gt;0")+COUNTIF(Q168:Q253,"&gt;0")</f>
        <v>147</v>
      </c>
      <c r="R254" s="378">
        <f>COUNTIF(R3:R96,"&gt;0")+COUNTIF(R98:R166,"&gt;0")+COUNTIF(R168:R253,"&gt;0")</f>
        <v>169</v>
      </c>
      <c r="S254" s="277">
        <f>COUNTIF(S3:S96,"&gt;0")+COUNTIF(S98:S166,"&gt;0")+COUNTIF(S168:S253,"&gt;0")</f>
        <v>170</v>
      </c>
      <c r="T254" s="378">
        <f>COUNTIF(T3:T96,"&gt;0")+COUNTIF(T98:T166,"&gt;0")+COUNTIF(T168:T253,"&gt;0")</f>
        <v>157</v>
      </c>
      <c r="U254" s="277">
        <f>COUNTIF(U3:U96,"&gt;0")+COUNTIF(U98:U166,"&gt;0")+COUNTIF(U168:U253,"&gt;0")</f>
        <v>170</v>
      </c>
      <c r="V254" s="402"/>
      <c r="W254" s="277">
        <f>COUNTIF(W3:W96,"&gt;0")+COUNTIF(W98:W166,"&gt;0")+COUNTIF(W168:W253,"&gt;0")</f>
        <v>161</v>
      </c>
      <c r="X254" s="378">
        <f>COUNTIF(X3:X96,"&gt;0")+COUNTIF(X98:X166,"&gt;0")+COUNTIF(X168:X253,"&gt;0")</f>
        <v>154</v>
      </c>
      <c r="Y254" s="277">
        <f>COUNTIF(Y3:Y96,"&gt;0")+COUNTIF(Y98:Y166,"&gt;0")+COUNTIF(Y168:Y253,"&gt;0")</f>
        <v>170</v>
      </c>
      <c r="Z254" s="378">
        <f>COUNTIF(Z3:Z96,"&gt;0")+COUNTIF(Z98:Z166,"&gt;0")+COUNTIF(Z168:Z253,"&gt;0")</f>
        <v>155</v>
      </c>
      <c r="AA254" s="277">
        <f>COUNTIF(AA3:AA96,"&gt;0")+COUNTIF(AA98:AA166,"&gt;0")+COUNTIF(AA168:AA253,"&gt;0")</f>
        <v>135</v>
      </c>
      <c r="AB254" s="290">
        <f>COUNTIF(W254:AA254,"&gt;0")+COUNTIF(C254:U254,"&gt;0")</f>
        <v>24</v>
      </c>
      <c r="AC254" s="277">
        <f>MAX(C254:AA254)</f>
        <v>178</v>
      </c>
      <c r="AD254" s="293">
        <f>AVERAGE(C254:AA254)</f>
        <v>164.375</v>
      </c>
    </row>
    <row r="255" spans="1:30">
      <c r="A255" s="390" t="s">
        <v>286</v>
      </c>
      <c r="B255" s="306" t="s">
        <v>347</v>
      </c>
      <c r="C255" s="277">
        <f>SUM(C3:C253)</f>
        <v>10968</v>
      </c>
      <c r="D255" s="378">
        <f>SUM(D3:D253)</f>
        <v>6991</v>
      </c>
      <c r="E255" s="277">
        <f>SUM(E3:E253)</f>
        <v>10208</v>
      </c>
      <c r="F255" s="378">
        <f>SUM(F3:F253)</f>
        <v>13487</v>
      </c>
      <c r="G255" s="277">
        <f t="shared" ref="F255:R255" si="23">SUM(G3:G252)</f>
        <v>11743</v>
      </c>
      <c r="H255" s="285">
        <f t="shared" si="23"/>
        <v>7674</v>
      </c>
      <c r="I255" s="277">
        <f t="shared" si="23"/>
        <v>9302</v>
      </c>
      <c r="J255" s="285">
        <f t="shared" si="23"/>
        <v>8009</v>
      </c>
      <c r="K255" s="277">
        <f t="shared" si="23"/>
        <v>10488</v>
      </c>
      <c r="L255" s="307">
        <f t="shared" si="23"/>
        <v>12132</v>
      </c>
      <c r="M255" s="277">
        <f t="shared" si="23"/>
        <v>11092</v>
      </c>
      <c r="N255" s="285">
        <f t="shared" si="23"/>
        <v>8514</v>
      </c>
      <c r="O255" s="277">
        <f t="shared" si="23"/>
        <v>8378</v>
      </c>
      <c r="P255" s="285">
        <f t="shared" si="23"/>
        <v>8126</v>
      </c>
      <c r="Q255" s="296">
        <f t="shared" si="23"/>
        <v>5064</v>
      </c>
      <c r="R255" s="297">
        <f t="shared" si="23"/>
        <v>9605</v>
      </c>
      <c r="S255" s="277">
        <v>4300</v>
      </c>
      <c r="T255" s="297">
        <f>SUM(T3:T252)</f>
        <v>5938</v>
      </c>
      <c r="U255" s="288">
        <f>SUM(U3:U252)</f>
        <v>4300</v>
      </c>
      <c r="V255" s="402"/>
      <c r="W255" s="289">
        <f>SUM(W3:W252)</f>
        <v>9988</v>
      </c>
      <c r="X255" s="290">
        <f>SUM(X3:X252)</f>
        <v>5985</v>
      </c>
      <c r="Y255" s="291">
        <f>SUM(Y3:Y252)</f>
        <v>10894</v>
      </c>
      <c r="Z255" s="290">
        <f>SUM(Z3:Z252)</f>
        <v>7229</v>
      </c>
      <c r="AA255" s="289">
        <f>SUM(AA3:AA252)</f>
        <v>7138</v>
      </c>
      <c r="AB255" s="290">
        <f>COUNTIF(W255:AA255,"&gt;0")+COUNTIF(C255:U255,"&gt;0")</f>
        <v>24</v>
      </c>
      <c r="AC255" s="277">
        <f>MAX(C255:AA255)</f>
        <v>13487</v>
      </c>
      <c r="AD255" s="293">
        <f>AVERAGE(C255:AA255)</f>
        <v>8648.0416666666661</v>
      </c>
    </row>
    <row r="256" spans="1:30" s="320" customFormat="1" ht="15">
      <c r="A256" s="308"/>
      <c r="B256" s="309"/>
      <c r="C256" s="277"/>
      <c r="D256" s="378"/>
      <c r="E256" s="277"/>
      <c r="F256" s="380"/>
      <c r="G256" s="309"/>
      <c r="H256" s="310"/>
      <c r="I256" s="309"/>
      <c r="J256" s="310"/>
      <c r="K256" s="309"/>
      <c r="L256" s="310"/>
      <c r="M256" s="309"/>
      <c r="N256" s="310"/>
      <c r="O256" s="309"/>
      <c r="P256" s="311"/>
      <c r="Q256" s="309"/>
      <c r="R256" s="312"/>
      <c r="S256" s="313"/>
      <c r="T256" s="312"/>
      <c r="U256" s="314"/>
      <c r="V256" s="400"/>
      <c r="W256" s="315"/>
      <c r="X256" s="312"/>
      <c r="Y256" s="316"/>
      <c r="Z256" s="317"/>
      <c r="AA256" s="315"/>
      <c r="AB256" s="317"/>
      <c r="AC256" s="318"/>
      <c r="AD256" s="319"/>
    </row>
    <row r="257" spans="1:30" s="294" customFormat="1" ht="15">
      <c r="A257" s="277"/>
      <c r="B257" s="321" t="s">
        <v>348</v>
      </c>
      <c r="C257" s="277"/>
      <c r="D257" s="378"/>
      <c r="E257" s="277"/>
      <c r="F257" s="380"/>
      <c r="G257" s="321"/>
      <c r="H257" s="322"/>
      <c r="I257" s="321"/>
      <c r="J257" s="304"/>
      <c r="K257" s="321"/>
      <c r="L257" s="322"/>
      <c r="M257" s="321"/>
      <c r="N257" s="285"/>
      <c r="O257" s="277"/>
      <c r="P257" s="287"/>
      <c r="Q257" s="323"/>
      <c r="R257" s="285"/>
      <c r="S257" s="286"/>
      <c r="T257" s="285"/>
      <c r="U257" s="288"/>
      <c r="V257" s="400"/>
      <c r="W257" s="289"/>
      <c r="X257" s="290"/>
      <c r="Y257" s="291"/>
      <c r="Z257" s="290"/>
      <c r="AA257" s="289"/>
      <c r="AB257" s="290"/>
      <c r="AC257" s="277"/>
      <c r="AD257" s="293"/>
    </row>
    <row r="258" spans="1:30">
      <c r="A258" s="323">
        <v>214</v>
      </c>
      <c r="B258" s="321" t="s">
        <v>291</v>
      </c>
      <c r="C258" s="277"/>
      <c r="D258" s="378"/>
      <c r="E258" s="277"/>
      <c r="F258" s="381"/>
      <c r="G258" s="321"/>
      <c r="H258" s="322"/>
      <c r="I258" s="194"/>
      <c r="J258" s="322"/>
      <c r="K258" s="321"/>
      <c r="L258" s="322"/>
      <c r="M258" s="321"/>
      <c r="N258" s="322"/>
      <c r="O258" s="277"/>
      <c r="P258" s="285"/>
      <c r="Q258" s="323"/>
      <c r="R258" s="285"/>
      <c r="S258" s="286"/>
      <c r="T258" s="285"/>
      <c r="U258" s="288"/>
      <c r="V258" s="400"/>
      <c r="W258" s="289"/>
      <c r="X258" s="290"/>
      <c r="Y258" s="291"/>
      <c r="Z258" s="290"/>
      <c r="AA258" s="289"/>
      <c r="AB258" s="290"/>
      <c r="AC258" s="277"/>
      <c r="AD258" s="293"/>
    </row>
    <row r="259" spans="1:30">
      <c r="A259" s="277"/>
      <c r="B259" s="277" t="s">
        <v>291</v>
      </c>
      <c r="C259" s="277">
        <v>50</v>
      </c>
      <c r="D259" s="378">
        <v>40</v>
      </c>
      <c r="E259" s="277">
        <v>49</v>
      </c>
      <c r="F259" s="382">
        <v>66</v>
      </c>
      <c r="G259" s="194">
        <v>29</v>
      </c>
      <c r="H259" s="285">
        <v>19</v>
      </c>
      <c r="I259" s="194">
        <v>21</v>
      </c>
      <c r="J259" s="331">
        <v>19</v>
      </c>
      <c r="K259" s="296">
        <v>33</v>
      </c>
      <c r="L259" s="285">
        <v>41</v>
      </c>
      <c r="M259" s="277">
        <v>30</v>
      </c>
      <c r="N259" s="285">
        <v>19</v>
      </c>
      <c r="O259" s="277">
        <v>22</v>
      </c>
      <c r="P259" s="297">
        <v>24</v>
      </c>
      <c r="Q259" s="323">
        <v>12</v>
      </c>
      <c r="R259" s="285">
        <v>17</v>
      </c>
      <c r="S259" s="277">
        <v>12</v>
      </c>
      <c r="T259" s="287">
        <v>15</v>
      </c>
      <c r="U259" s="288">
        <v>12</v>
      </c>
      <c r="V259" s="400"/>
      <c r="W259" s="289">
        <v>28</v>
      </c>
      <c r="X259" s="290">
        <v>17</v>
      </c>
      <c r="Y259" s="291">
        <v>25</v>
      </c>
      <c r="Z259" s="290">
        <v>22</v>
      </c>
      <c r="AA259" s="289">
        <v>7</v>
      </c>
      <c r="AB259" s="290">
        <f>COUNTIF(W259:AA259,"&gt;0")+COUNTIF(C259:U259,"&gt;0")</f>
        <v>24</v>
      </c>
      <c r="AC259" s="277">
        <f>MAX(C259:AA259)</f>
        <v>66</v>
      </c>
      <c r="AD259" s="293">
        <f>AVERAGE(C259:AA259)</f>
        <v>26.208333333333332</v>
      </c>
    </row>
    <row r="260" spans="1:30">
      <c r="A260" s="277"/>
      <c r="B260" s="277" t="s">
        <v>292</v>
      </c>
      <c r="C260" s="277"/>
      <c r="D260" s="378"/>
      <c r="E260" s="277"/>
      <c r="F260" s="382"/>
      <c r="G260" s="194">
        <v>0</v>
      </c>
      <c r="H260" s="285">
        <v>0</v>
      </c>
      <c r="I260" s="194"/>
      <c r="J260" s="331"/>
      <c r="K260" s="288"/>
      <c r="L260" s="285"/>
      <c r="M260" s="277"/>
      <c r="N260" s="285"/>
      <c r="O260" s="277"/>
      <c r="P260" s="285"/>
      <c r="Q260" s="277"/>
      <c r="R260" s="285"/>
      <c r="S260" s="277"/>
      <c r="T260" s="285"/>
      <c r="U260" s="277"/>
      <c r="V260" s="398"/>
      <c r="W260" s="277"/>
      <c r="X260" s="285"/>
      <c r="Y260" s="277"/>
      <c r="Z260" s="285"/>
      <c r="AA260" s="277"/>
      <c r="AB260" s="285"/>
      <c r="AC260" s="277"/>
      <c r="AD260" s="293"/>
    </row>
    <row r="261" spans="1:30">
      <c r="A261" s="277"/>
      <c r="B261" s="321" t="s">
        <v>293</v>
      </c>
      <c r="C261" s="299">
        <f t="shared" ref="C261:U261" si="24">SUM(C259:C260)</f>
        <v>50</v>
      </c>
      <c r="D261" s="391">
        <f t="shared" si="24"/>
        <v>40</v>
      </c>
      <c r="E261" s="299">
        <f t="shared" si="24"/>
        <v>49</v>
      </c>
      <c r="F261" s="391">
        <f t="shared" si="24"/>
        <v>66</v>
      </c>
      <c r="G261" s="299">
        <f t="shared" si="24"/>
        <v>29</v>
      </c>
      <c r="H261" s="298">
        <f t="shared" si="24"/>
        <v>19</v>
      </c>
      <c r="I261" s="299">
        <f t="shared" si="24"/>
        <v>21</v>
      </c>
      <c r="J261" s="298">
        <f t="shared" si="24"/>
        <v>19</v>
      </c>
      <c r="K261" s="299">
        <f t="shared" si="24"/>
        <v>33</v>
      </c>
      <c r="L261" s="298">
        <f t="shared" si="24"/>
        <v>41</v>
      </c>
      <c r="M261" s="299">
        <f t="shared" si="24"/>
        <v>30</v>
      </c>
      <c r="N261" s="298">
        <f t="shared" si="24"/>
        <v>19</v>
      </c>
      <c r="O261" s="299">
        <f t="shared" si="24"/>
        <v>22</v>
      </c>
      <c r="P261" s="298">
        <f t="shared" si="24"/>
        <v>24</v>
      </c>
      <c r="Q261" s="299">
        <f t="shared" si="24"/>
        <v>12</v>
      </c>
      <c r="R261" s="298">
        <f t="shared" si="24"/>
        <v>17</v>
      </c>
      <c r="S261" s="277">
        <f t="shared" si="24"/>
        <v>12</v>
      </c>
      <c r="T261" s="298">
        <f t="shared" si="24"/>
        <v>15</v>
      </c>
      <c r="U261" s="299">
        <f t="shared" si="24"/>
        <v>12</v>
      </c>
      <c r="V261" s="401"/>
      <c r="W261" s="299">
        <f>SUM(W259:W260)</f>
        <v>28</v>
      </c>
      <c r="X261" s="298">
        <f>SUM(X259:X260)</f>
        <v>17</v>
      </c>
      <c r="Y261" s="291">
        <f>SUM(Y259:Y260)</f>
        <v>25</v>
      </c>
      <c r="Z261" s="290">
        <f>SUM(Z259:Z260)</f>
        <v>22</v>
      </c>
      <c r="AA261" s="289">
        <f>SUM(AA259:AA260)</f>
        <v>7</v>
      </c>
      <c r="AB261" s="290">
        <f>COUNTIF(W261:AA261,"&gt;0")+COUNTIF(C261:U261,"&gt;0")</f>
        <v>24</v>
      </c>
      <c r="AC261" s="277">
        <f>MAX(C261:AA261)</f>
        <v>66</v>
      </c>
      <c r="AD261" s="293">
        <f>AVERAGE(C261:AA261)</f>
        <v>26.208333333333332</v>
      </c>
    </row>
    <row r="262" spans="1:30" s="320" customFormat="1" ht="15">
      <c r="A262" s="318"/>
      <c r="B262" s="324"/>
      <c r="C262" s="277"/>
      <c r="D262" s="378"/>
      <c r="E262" s="277"/>
      <c r="F262" s="378"/>
      <c r="G262" s="194"/>
      <c r="H262" s="325"/>
      <c r="I262" s="194"/>
      <c r="J262" s="312"/>
      <c r="K262" s="314"/>
      <c r="L262" s="325"/>
      <c r="M262" s="324"/>
      <c r="N262" s="325"/>
      <c r="O262" s="318"/>
      <c r="P262" s="326"/>
      <c r="Q262" s="309"/>
      <c r="R262" s="312"/>
      <c r="S262" s="313"/>
      <c r="T262" s="326"/>
      <c r="U262" s="314"/>
      <c r="V262" s="400"/>
      <c r="W262" s="327"/>
      <c r="X262" s="312"/>
      <c r="Y262" s="316"/>
      <c r="Z262" s="317"/>
      <c r="AA262" s="315"/>
      <c r="AB262" s="317"/>
      <c r="AC262" s="318"/>
      <c r="AD262" s="319"/>
    </row>
    <row r="263" spans="1:30" s="294" customFormat="1" ht="15">
      <c r="A263" s="323">
        <v>769</v>
      </c>
      <c r="B263" s="321" t="s">
        <v>295</v>
      </c>
      <c r="C263" s="277"/>
      <c r="D263" s="378"/>
      <c r="E263" s="277"/>
      <c r="F263" s="382"/>
      <c r="G263" s="194"/>
      <c r="H263" s="322"/>
      <c r="I263" s="194"/>
      <c r="J263" s="322"/>
      <c r="K263" s="288"/>
      <c r="L263" s="322"/>
      <c r="M263" s="321"/>
      <c r="N263" s="307"/>
      <c r="O263" s="328"/>
      <c r="P263" s="285"/>
      <c r="Q263" s="323"/>
      <c r="R263" s="285"/>
      <c r="S263" s="286"/>
      <c r="T263" s="287"/>
      <c r="U263" s="288"/>
      <c r="V263" s="400"/>
      <c r="W263" s="329"/>
      <c r="X263" s="290"/>
      <c r="Y263" s="291"/>
      <c r="Z263" s="290"/>
      <c r="AA263" s="289"/>
      <c r="AB263" s="290"/>
      <c r="AC263" s="277"/>
      <c r="AD263" s="293"/>
    </row>
    <row r="264" spans="1:30">
      <c r="A264" s="277"/>
      <c r="B264" s="302" t="s">
        <v>295</v>
      </c>
      <c r="C264" s="277">
        <v>32</v>
      </c>
      <c r="D264" s="378">
        <v>39</v>
      </c>
      <c r="E264" s="277">
        <v>170</v>
      </c>
      <c r="F264" s="392">
        <v>157</v>
      </c>
      <c r="G264" s="194">
        <v>15</v>
      </c>
      <c r="H264" s="331">
        <v>18</v>
      </c>
      <c r="I264" s="194">
        <v>50</v>
      </c>
      <c r="J264" s="285">
        <v>7</v>
      </c>
      <c r="K264" s="330">
        <v>112</v>
      </c>
      <c r="L264" s="331">
        <v>54</v>
      </c>
      <c r="M264" s="284">
        <v>40</v>
      </c>
      <c r="N264" s="331">
        <v>11</v>
      </c>
      <c r="O264" s="277">
        <v>1</v>
      </c>
      <c r="P264" s="297">
        <v>5</v>
      </c>
      <c r="Q264" s="323"/>
      <c r="R264" s="285"/>
      <c r="S264" s="286"/>
      <c r="T264" s="287"/>
      <c r="U264" s="288"/>
      <c r="V264" s="400"/>
      <c r="W264" s="289">
        <v>43</v>
      </c>
      <c r="X264" s="290">
        <v>15</v>
      </c>
      <c r="Y264" s="291">
        <v>119</v>
      </c>
      <c r="Z264" s="290">
        <v>22</v>
      </c>
      <c r="AA264" s="289">
        <v>36</v>
      </c>
      <c r="AB264" s="290">
        <f>COUNTIF(W264:AA264,"&gt;0")+COUNTIF(C264:U264,"&gt;0")</f>
        <v>19</v>
      </c>
      <c r="AC264" s="277">
        <f>MAX(C264:AA264)</f>
        <v>170</v>
      </c>
      <c r="AD264" s="293">
        <f>AVERAGE(C264:AA264)</f>
        <v>49.789473684210527</v>
      </c>
    </row>
    <row r="265" spans="1:30">
      <c r="A265" s="277"/>
      <c r="B265" s="277" t="s">
        <v>296</v>
      </c>
      <c r="C265" s="277">
        <v>48</v>
      </c>
      <c r="D265" s="378">
        <v>12</v>
      </c>
      <c r="E265" s="277">
        <v>66</v>
      </c>
      <c r="F265" s="382"/>
      <c r="G265" s="194">
        <v>139</v>
      </c>
      <c r="H265" s="285">
        <v>102</v>
      </c>
      <c r="I265" s="194">
        <v>5</v>
      </c>
      <c r="J265" s="331">
        <v>135</v>
      </c>
      <c r="K265" s="288">
        <v>147</v>
      </c>
      <c r="L265" s="285">
        <v>95</v>
      </c>
      <c r="M265" s="277">
        <v>112</v>
      </c>
      <c r="N265" s="285">
        <v>58</v>
      </c>
      <c r="O265" s="277">
        <v>84</v>
      </c>
      <c r="P265" s="297">
        <v>78</v>
      </c>
      <c r="Q265" s="323">
        <v>36</v>
      </c>
      <c r="R265" s="285">
        <v>35</v>
      </c>
      <c r="S265" s="277">
        <v>28</v>
      </c>
      <c r="T265" s="287">
        <v>40</v>
      </c>
      <c r="U265" s="288">
        <v>28</v>
      </c>
      <c r="V265" s="400"/>
      <c r="W265" s="329"/>
      <c r="X265" s="290"/>
      <c r="Y265" s="291"/>
      <c r="Z265" s="290"/>
      <c r="AA265" s="289"/>
      <c r="AB265" s="290">
        <f>COUNTIF(W265:AA265,"&gt;0")+COUNTIF(C265:U265,"&gt;0")</f>
        <v>18</v>
      </c>
      <c r="AC265" s="277">
        <f>MAX(C265:AA265)</f>
        <v>147</v>
      </c>
      <c r="AD265" s="293">
        <f>AVERAGE(C265:AA265)</f>
        <v>69.333333333333329</v>
      </c>
    </row>
    <row r="266" spans="1:30">
      <c r="A266" s="277"/>
      <c r="B266" s="277" t="s">
        <v>297</v>
      </c>
      <c r="C266" s="277">
        <v>0</v>
      </c>
      <c r="D266" s="378"/>
      <c r="E266" s="277">
        <v>2</v>
      </c>
      <c r="F266" s="387"/>
      <c r="G266" s="194">
        <v>1</v>
      </c>
      <c r="H266" s="285">
        <v>1</v>
      </c>
      <c r="I266" s="194"/>
      <c r="J266" s="331">
        <v>9</v>
      </c>
      <c r="K266" s="288">
        <v>2</v>
      </c>
      <c r="L266" s="285">
        <v>1</v>
      </c>
      <c r="M266" s="277">
        <v>9</v>
      </c>
      <c r="N266" s="285">
        <v>1</v>
      </c>
      <c r="O266" s="277"/>
      <c r="P266" s="297"/>
      <c r="Q266" s="277"/>
      <c r="R266" s="285"/>
      <c r="S266" s="277"/>
      <c r="T266" s="285">
        <v>5</v>
      </c>
      <c r="U266" s="277"/>
      <c r="V266" s="398"/>
      <c r="W266" s="277"/>
      <c r="X266" s="285"/>
      <c r="Y266" s="277"/>
      <c r="Z266" s="285"/>
      <c r="AA266" s="277"/>
      <c r="AB266" s="290">
        <f>COUNTIF(W266:AA266,"&gt;0")+COUNTIF(C266:U266,"&gt;0")</f>
        <v>9</v>
      </c>
      <c r="AC266" s="277">
        <f>MAX(C266:AA266)</f>
        <v>9</v>
      </c>
      <c r="AD266" s="293">
        <f>AVERAGE(C266:AA266)</f>
        <v>3.1</v>
      </c>
    </row>
    <row r="267" spans="1:30">
      <c r="A267" s="277"/>
      <c r="B267" s="328" t="s">
        <v>298</v>
      </c>
      <c r="C267" s="299">
        <f t="shared" ref="C267:S267" si="25">SUM(C264:C266)</f>
        <v>80</v>
      </c>
      <c r="D267" s="391">
        <f t="shared" si="25"/>
        <v>51</v>
      </c>
      <c r="E267" s="299">
        <f t="shared" si="25"/>
        <v>238</v>
      </c>
      <c r="F267" s="391">
        <f t="shared" si="25"/>
        <v>157</v>
      </c>
      <c r="G267" s="299">
        <f t="shared" si="25"/>
        <v>155</v>
      </c>
      <c r="H267" s="298">
        <f t="shared" si="25"/>
        <v>121</v>
      </c>
      <c r="I267" s="299">
        <f t="shared" si="25"/>
        <v>55</v>
      </c>
      <c r="J267" s="298">
        <f t="shared" si="25"/>
        <v>151</v>
      </c>
      <c r="K267" s="299">
        <f t="shared" si="25"/>
        <v>261</v>
      </c>
      <c r="L267" s="298">
        <f t="shared" si="25"/>
        <v>150</v>
      </c>
      <c r="M267" s="299">
        <f t="shared" si="25"/>
        <v>161</v>
      </c>
      <c r="N267" s="298">
        <f t="shared" si="25"/>
        <v>70</v>
      </c>
      <c r="O267" s="299">
        <f t="shared" si="25"/>
        <v>85</v>
      </c>
      <c r="P267" s="298">
        <f t="shared" si="25"/>
        <v>83</v>
      </c>
      <c r="Q267" s="299">
        <f t="shared" si="25"/>
        <v>36</v>
      </c>
      <c r="R267" s="285">
        <f t="shared" si="25"/>
        <v>35</v>
      </c>
      <c r="S267" s="286">
        <f t="shared" si="25"/>
        <v>28</v>
      </c>
      <c r="T267" s="298">
        <f>SUM(T265:T266)</f>
        <v>45</v>
      </c>
      <c r="U267" s="299">
        <f>SUM(U265:U266)</f>
        <v>28</v>
      </c>
      <c r="V267" s="401"/>
      <c r="W267" s="299">
        <f>SUM(W264:W266)</f>
        <v>43</v>
      </c>
      <c r="X267" s="290">
        <f>SUM(X264:X266)</f>
        <v>15</v>
      </c>
      <c r="Y267" s="291">
        <f>SUM(Y264:Y266)</f>
        <v>119</v>
      </c>
      <c r="Z267" s="290">
        <f>SUM(Z264:Z266)</f>
        <v>22</v>
      </c>
      <c r="AA267" s="289">
        <f>SUM(AA264:AA266)</f>
        <v>36</v>
      </c>
      <c r="AB267" s="290">
        <f>COUNTIF(W267:AA267,"&gt;0")+COUNTIF(C267:U267,"&gt;0")</f>
        <v>24</v>
      </c>
      <c r="AC267" s="277">
        <f>MAX(C267:AA267)</f>
        <v>261</v>
      </c>
      <c r="AD267" s="293">
        <f>AVERAGE(C267:AA267)</f>
        <v>92.708333333333329</v>
      </c>
    </row>
    <row r="268" spans="1:30" s="320" customFormat="1" ht="15">
      <c r="A268" s="318"/>
      <c r="B268" s="324"/>
      <c r="C268" s="277"/>
      <c r="D268" s="378"/>
      <c r="E268" s="277"/>
      <c r="F268" s="378"/>
      <c r="G268" s="194"/>
      <c r="H268" s="325"/>
      <c r="I268" s="194"/>
      <c r="J268" s="312"/>
      <c r="K268" s="314"/>
      <c r="L268" s="325"/>
      <c r="M268" s="324"/>
      <c r="N268" s="325"/>
      <c r="O268" s="318"/>
      <c r="P268" s="326"/>
      <c r="Q268" s="309"/>
      <c r="R268" s="312"/>
      <c r="S268" s="313"/>
      <c r="T268" s="326"/>
      <c r="U268" s="314"/>
      <c r="V268" s="400"/>
      <c r="W268" s="327"/>
      <c r="X268" s="317"/>
      <c r="Y268" s="316"/>
      <c r="Z268" s="317"/>
      <c r="AA268" s="315"/>
      <c r="AB268" s="317"/>
      <c r="AC268" s="318"/>
      <c r="AD268" s="319"/>
    </row>
    <row r="269" spans="1:30" s="294" customFormat="1" ht="15">
      <c r="A269" s="323">
        <v>860</v>
      </c>
      <c r="B269" s="321" t="s">
        <v>300</v>
      </c>
      <c r="C269" s="277"/>
      <c r="D269" s="378"/>
      <c r="E269" s="277"/>
      <c r="F269" s="393"/>
      <c r="G269" s="194"/>
      <c r="H269" s="322"/>
      <c r="I269" s="194"/>
      <c r="J269" s="307"/>
      <c r="K269" s="288"/>
      <c r="L269" s="322"/>
      <c r="M269" s="321"/>
      <c r="N269" s="322"/>
      <c r="O269" s="277"/>
      <c r="P269" s="285"/>
      <c r="Q269" s="323"/>
      <c r="R269" s="285"/>
      <c r="S269" s="286"/>
      <c r="T269" s="287"/>
      <c r="U269" s="288"/>
      <c r="V269" s="400"/>
      <c r="W269" s="329"/>
      <c r="X269" s="290"/>
      <c r="Y269" s="291"/>
      <c r="Z269" s="290"/>
      <c r="AA269" s="289"/>
      <c r="AB269" s="290"/>
      <c r="AC269" s="277"/>
      <c r="AD269" s="293"/>
    </row>
    <row r="270" spans="1:30">
      <c r="A270" s="277"/>
      <c r="B270" s="277" t="s">
        <v>300</v>
      </c>
      <c r="C270" s="277">
        <v>34</v>
      </c>
      <c r="D270" s="378">
        <v>5</v>
      </c>
      <c r="E270" s="277">
        <v>17</v>
      </c>
      <c r="F270" s="392">
        <v>502</v>
      </c>
      <c r="G270" s="194">
        <v>325</v>
      </c>
      <c r="H270" s="285">
        <v>57</v>
      </c>
      <c r="I270" s="194"/>
      <c r="J270" s="307"/>
      <c r="K270" s="296"/>
      <c r="L270" s="285">
        <v>2</v>
      </c>
      <c r="M270" s="277">
        <v>32</v>
      </c>
      <c r="N270" s="285">
        <v>4</v>
      </c>
      <c r="O270" s="277"/>
      <c r="P270" s="297">
        <v>4</v>
      </c>
      <c r="Q270" s="323"/>
      <c r="R270" s="285"/>
      <c r="S270" s="286"/>
      <c r="T270" s="287">
        <v>35</v>
      </c>
      <c r="U270" s="288"/>
      <c r="V270" s="400"/>
      <c r="W270" s="289">
        <v>44</v>
      </c>
      <c r="X270" s="290">
        <v>18</v>
      </c>
      <c r="Y270" s="291">
        <v>45</v>
      </c>
      <c r="Z270" s="290">
        <v>16</v>
      </c>
      <c r="AA270" s="289">
        <v>46</v>
      </c>
      <c r="AB270" s="290">
        <f>COUNTIF(W270:AA270,"&gt;0")+COUNTIF(C270:U270,"&gt;0")</f>
        <v>16</v>
      </c>
      <c r="AC270" s="277">
        <f>MAX(C270:AA270)</f>
        <v>502</v>
      </c>
      <c r="AD270" s="293">
        <f>AVERAGE(C270:AA270)</f>
        <v>74.125</v>
      </c>
    </row>
    <row r="271" spans="1:30">
      <c r="A271" s="277"/>
      <c r="B271" s="277" t="s">
        <v>301</v>
      </c>
      <c r="C271" s="277">
        <v>7</v>
      </c>
      <c r="D271" s="378">
        <v>3</v>
      </c>
      <c r="E271" s="277">
        <v>2</v>
      </c>
      <c r="F271" s="382"/>
      <c r="G271" s="194">
        <v>26</v>
      </c>
      <c r="H271" s="285">
        <v>10</v>
      </c>
      <c r="I271" s="194">
        <v>32</v>
      </c>
      <c r="J271" s="331">
        <v>17</v>
      </c>
      <c r="K271" s="288">
        <v>122</v>
      </c>
      <c r="L271" s="285">
        <v>84</v>
      </c>
      <c r="M271" s="277">
        <v>80</v>
      </c>
      <c r="N271" s="285">
        <v>102</v>
      </c>
      <c r="O271" s="277">
        <v>50</v>
      </c>
      <c r="P271" s="297">
        <v>102</v>
      </c>
      <c r="Q271" s="323">
        <v>32</v>
      </c>
      <c r="R271" s="285">
        <v>206</v>
      </c>
      <c r="S271" s="277">
        <v>29</v>
      </c>
      <c r="T271" s="287"/>
      <c r="U271" s="288">
        <v>29</v>
      </c>
      <c r="V271" s="400"/>
      <c r="W271" s="277"/>
      <c r="X271" s="290"/>
      <c r="Y271" s="291"/>
      <c r="Z271" s="290"/>
      <c r="AA271" s="289"/>
      <c r="AB271" s="290">
        <f>COUNTIF(W271:AA271,"&gt;0")+COUNTIF(C271:U271,"&gt;0")</f>
        <v>17</v>
      </c>
      <c r="AC271" s="277">
        <f>MAX(C271:AA271)</f>
        <v>206</v>
      </c>
      <c r="AD271" s="293">
        <f>AVERAGE(C271:AA271)</f>
        <v>54.882352941176471</v>
      </c>
    </row>
    <row r="272" spans="1:30">
      <c r="A272" s="277"/>
      <c r="B272" s="277" t="s">
        <v>302</v>
      </c>
      <c r="C272" s="277"/>
      <c r="D272" s="378"/>
      <c r="E272" s="277"/>
      <c r="F272" s="378"/>
      <c r="G272" s="194">
        <v>0</v>
      </c>
      <c r="H272" s="285">
        <v>0</v>
      </c>
      <c r="I272" s="194">
        <v>19</v>
      </c>
      <c r="J272" s="285"/>
      <c r="K272" s="288"/>
      <c r="L272" s="285"/>
      <c r="M272" s="277"/>
      <c r="N272" s="285"/>
      <c r="O272" s="277"/>
      <c r="P272" s="297"/>
      <c r="Q272" s="323"/>
      <c r="R272" s="285">
        <v>1</v>
      </c>
      <c r="S272" s="286"/>
      <c r="T272" s="305"/>
      <c r="U272" s="332"/>
      <c r="V272" s="400"/>
      <c r="W272" s="277"/>
      <c r="X272" s="290"/>
      <c r="Y272" s="291"/>
      <c r="Z272" s="290"/>
      <c r="AA272" s="289"/>
      <c r="AB272" s="290">
        <f>COUNTIF(W272:AA272,"&gt;0")+COUNTIF(C272:U272,"&gt;0")</f>
        <v>2</v>
      </c>
      <c r="AC272" s="277">
        <f>MAX(C272:AA272)</f>
        <v>19</v>
      </c>
      <c r="AD272" s="293">
        <f>AVERAGE(C272:AA272)</f>
        <v>5</v>
      </c>
    </row>
    <row r="273" spans="1:30">
      <c r="A273" s="277"/>
      <c r="B273" s="277" t="s">
        <v>303</v>
      </c>
      <c r="C273" s="277"/>
      <c r="D273" s="378"/>
      <c r="E273" s="277"/>
      <c r="F273" s="378"/>
      <c r="G273" s="194">
        <v>3</v>
      </c>
      <c r="H273" s="285">
        <v>0</v>
      </c>
      <c r="I273" s="194"/>
      <c r="J273" s="285">
        <v>50</v>
      </c>
      <c r="K273" s="288"/>
      <c r="L273" s="285"/>
      <c r="M273" s="277"/>
      <c r="N273" s="285">
        <v>12</v>
      </c>
      <c r="O273" s="277">
        <v>22</v>
      </c>
      <c r="P273" s="297">
        <v>1</v>
      </c>
      <c r="Q273" s="323"/>
      <c r="R273" s="285"/>
      <c r="S273" s="286"/>
      <c r="T273" s="305"/>
      <c r="U273" s="332"/>
      <c r="V273" s="400"/>
      <c r="W273" s="277"/>
      <c r="X273" s="290"/>
      <c r="Y273" s="291"/>
      <c r="Z273" s="290"/>
      <c r="AA273" s="289"/>
      <c r="AB273" s="290">
        <f>COUNTIF(W273:AA273,"&gt;0")+COUNTIF(C273:U273,"&gt;0")</f>
        <v>5</v>
      </c>
      <c r="AC273" s="277">
        <f>MAX(C273:AA273)</f>
        <v>50</v>
      </c>
      <c r="AD273" s="293">
        <f>AVERAGE(C273:AA273)</f>
        <v>14.666666666666666</v>
      </c>
    </row>
    <row r="274" spans="1:30">
      <c r="A274" s="277"/>
      <c r="B274" s="277" t="s">
        <v>304</v>
      </c>
      <c r="C274" s="277"/>
      <c r="D274" s="378"/>
      <c r="E274" s="277"/>
      <c r="F274" s="378"/>
      <c r="G274" s="194">
        <v>1</v>
      </c>
      <c r="H274" s="285">
        <v>0</v>
      </c>
      <c r="I274" s="194"/>
      <c r="J274" s="285"/>
      <c r="K274" s="288"/>
      <c r="L274" s="285"/>
      <c r="M274" s="277"/>
      <c r="N274" s="285"/>
      <c r="O274" s="277"/>
      <c r="P274" s="297"/>
      <c r="Q274" s="277"/>
      <c r="R274" s="285">
        <v>17</v>
      </c>
      <c r="S274" s="277"/>
      <c r="T274" s="285"/>
      <c r="U274" s="277"/>
      <c r="V274" s="398"/>
      <c r="W274" s="277"/>
      <c r="X274" s="285"/>
      <c r="Y274" s="277"/>
      <c r="Z274" s="285"/>
      <c r="AA274" s="277"/>
      <c r="AB274" s="290">
        <f>COUNTIF(W274:AA274,"&gt;0")+COUNTIF(C274:U274,"&gt;0")</f>
        <v>2</v>
      </c>
      <c r="AC274" s="277">
        <f>MAX(C274:AA274)</f>
        <v>17</v>
      </c>
      <c r="AD274" s="293">
        <f>AVERAGE(C274:AA274)</f>
        <v>6</v>
      </c>
    </row>
    <row r="275" spans="1:30">
      <c r="A275" s="277"/>
      <c r="B275" s="321" t="s">
        <v>305</v>
      </c>
      <c r="C275" s="299">
        <f t="shared" ref="C275:U275" si="26">SUM(C270:C274)</f>
        <v>41</v>
      </c>
      <c r="D275" s="391">
        <f t="shared" si="26"/>
        <v>8</v>
      </c>
      <c r="E275" s="299">
        <f t="shared" si="26"/>
        <v>19</v>
      </c>
      <c r="F275" s="391">
        <f t="shared" si="26"/>
        <v>502</v>
      </c>
      <c r="G275" s="299">
        <f t="shared" si="26"/>
        <v>355</v>
      </c>
      <c r="H275" s="298">
        <f t="shared" si="26"/>
        <v>67</v>
      </c>
      <c r="I275" s="299">
        <f t="shared" si="26"/>
        <v>51</v>
      </c>
      <c r="J275" s="298">
        <f t="shared" si="26"/>
        <v>67</v>
      </c>
      <c r="K275" s="299">
        <f t="shared" si="26"/>
        <v>122</v>
      </c>
      <c r="L275" s="298">
        <f t="shared" si="26"/>
        <v>86</v>
      </c>
      <c r="M275" s="299">
        <f t="shared" si="26"/>
        <v>112</v>
      </c>
      <c r="N275" s="298">
        <f t="shared" si="26"/>
        <v>118</v>
      </c>
      <c r="O275" s="299">
        <f t="shared" si="26"/>
        <v>72</v>
      </c>
      <c r="P275" s="298">
        <f t="shared" si="26"/>
        <v>107</v>
      </c>
      <c r="Q275" s="299">
        <f t="shared" si="26"/>
        <v>32</v>
      </c>
      <c r="R275" s="285">
        <f t="shared" si="26"/>
        <v>224</v>
      </c>
      <c r="S275" s="286">
        <f t="shared" si="26"/>
        <v>29</v>
      </c>
      <c r="T275" s="298">
        <f t="shared" si="26"/>
        <v>35</v>
      </c>
      <c r="U275" s="299">
        <f t="shared" si="26"/>
        <v>29</v>
      </c>
      <c r="V275" s="401"/>
      <c r="W275" s="299">
        <f>SUM(W270:W274)</f>
        <v>44</v>
      </c>
      <c r="X275" s="290">
        <f>SUM(X270:X274)</f>
        <v>18</v>
      </c>
      <c r="Y275" s="291">
        <f>SUM(Y270:Y274)</f>
        <v>45</v>
      </c>
      <c r="Z275" s="290">
        <f>SUM(Z270:Z274)</f>
        <v>16</v>
      </c>
      <c r="AA275" s="289">
        <f>SUM(AA270:AA274)</f>
        <v>46</v>
      </c>
      <c r="AB275" s="290">
        <f>COUNTIF(W275:AA275,"&gt;0")+COUNTIF(C275:U275,"&gt;0")</f>
        <v>24</v>
      </c>
      <c r="AC275" s="277">
        <f>MAX(C275:AA275)</f>
        <v>502</v>
      </c>
      <c r="AD275" s="293">
        <f>AVERAGE(C275:AA275)</f>
        <v>93.541666666666671</v>
      </c>
    </row>
    <row r="276" spans="1:30" s="338" customFormat="1" ht="15">
      <c r="A276" s="333"/>
      <c r="B276" s="333"/>
      <c r="C276" s="277"/>
      <c r="D276" s="378"/>
      <c r="E276" s="277"/>
      <c r="F276" s="378"/>
      <c r="G276" s="194"/>
      <c r="H276" s="334"/>
      <c r="I276" s="333"/>
      <c r="J276" s="335"/>
      <c r="K276" s="333"/>
      <c r="L276" s="334"/>
      <c r="M276" s="333"/>
      <c r="N276" s="334"/>
      <c r="O276" s="333"/>
      <c r="P276" s="334"/>
      <c r="Q276" s="336"/>
      <c r="R276" s="334"/>
      <c r="S276" s="333"/>
      <c r="T276" s="334"/>
      <c r="U276" s="336"/>
      <c r="V276" s="400"/>
      <c r="W276" s="333"/>
      <c r="X276" s="334"/>
      <c r="Y276" s="333"/>
      <c r="Z276" s="334"/>
      <c r="AA276" s="333"/>
      <c r="AB276" s="334"/>
      <c r="AC276" s="333"/>
      <c r="AD276" s="337"/>
    </row>
    <row r="277" spans="1:30" s="345" customFormat="1" ht="15">
      <c r="A277" s="278"/>
      <c r="B277" s="278" t="s">
        <v>349</v>
      </c>
      <c r="C277" s="277">
        <v>57</v>
      </c>
      <c r="D277" s="378">
        <v>51</v>
      </c>
      <c r="E277" s="277">
        <v>49</v>
      </c>
      <c r="F277" s="382">
        <v>41</v>
      </c>
      <c r="G277" s="339">
        <v>59</v>
      </c>
      <c r="H277" s="394">
        <v>29</v>
      </c>
      <c r="I277" s="278">
        <v>34</v>
      </c>
      <c r="J277" s="340">
        <v>31</v>
      </c>
      <c r="K277" s="278">
        <v>49</v>
      </c>
      <c r="L277" s="340">
        <f>SUM(L275:L276)</f>
        <v>86</v>
      </c>
      <c r="M277" s="341">
        <v>38</v>
      </c>
      <c r="N277" s="342">
        <v>26</v>
      </c>
      <c r="O277" s="341">
        <v>30</v>
      </c>
      <c r="P277" s="342">
        <v>27</v>
      </c>
      <c r="Q277" s="341"/>
      <c r="R277" s="342"/>
      <c r="S277" s="341">
        <v>13</v>
      </c>
      <c r="T277" s="342">
        <v>34</v>
      </c>
      <c r="U277" s="341">
        <v>13</v>
      </c>
      <c r="V277" s="403"/>
      <c r="W277" s="341">
        <v>55</v>
      </c>
      <c r="X277" s="342">
        <v>15</v>
      </c>
      <c r="Y277" s="341">
        <v>28</v>
      </c>
      <c r="Z277" s="342">
        <v>21</v>
      </c>
      <c r="AA277" s="341">
        <v>13</v>
      </c>
      <c r="AB277" s="342"/>
      <c r="AC277" s="343">
        <f>MAX(C277:AA277)</f>
        <v>86</v>
      </c>
      <c r="AD277" s="344">
        <f>AVERAGE(C277:AA277)</f>
        <v>36.31818181818182</v>
      </c>
    </row>
    <row r="278" spans="1:30">
      <c r="F278" s="372"/>
    </row>
    <row r="279" spans="1:30">
      <c r="F279" s="395"/>
    </row>
  </sheetData>
  <mergeCells count="2">
    <mergeCell ref="A1:A2"/>
    <mergeCell ref="V3:V10"/>
  </mergeCells>
  <pageMargins left="0.35" right="0.35" top="1.1499999999999999" bottom="0.45972222222222198" header="0.7" footer="0.2"/>
  <pageSetup paperSize="0" scale="0" firstPageNumber="0" orientation="portrait" usePrinterDefaults="0" horizontalDpi="0" verticalDpi="0" copies="0"/>
  <headerFooter>
    <oddHeader>&amp;C&amp;"Franklin Gothic Demi Cond,Bold"&amp;10Grand Valley Audubon Society
&amp;"Arial Black,Bold"Annual Spring Bird Count</oddHeader>
    <oddFooter>&amp;L&amp;10Always held on the second Saturday in May&amp;C&amp;P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MK45"/>
  <sheetViews>
    <sheetView topLeftCell="A19" zoomScaleNormal="100" workbookViewId="0">
      <selection activeCell="A43" sqref="A43"/>
    </sheetView>
  </sheetViews>
  <sheetFormatPr defaultRowHeight="15.75"/>
  <cols>
    <col min="1" max="1" width="8.875" style="346"/>
    <col min="2" max="2" width="9.25" style="347"/>
    <col min="3" max="3" width="13" style="346"/>
    <col min="4" max="4" width="33.125" style="346"/>
    <col min="5" max="1025" width="8.75" style="346"/>
  </cols>
  <sheetData>
    <row r="1" spans="1:1024">
      <c r="A1"/>
      <c r="B1" s="348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349" t="s">
        <v>350</v>
      </c>
      <c r="B2" s="350"/>
      <c r="C2" s="351"/>
      <c r="D2" s="351"/>
      <c r="E2" s="351"/>
      <c r="F2" s="351"/>
      <c r="G2" s="351"/>
      <c r="H2" s="35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349"/>
      <c r="B3" s="350"/>
      <c r="C3" s="351"/>
      <c r="D3" s="351"/>
      <c r="E3" s="351"/>
      <c r="F3" s="351"/>
      <c r="G3" s="351"/>
      <c r="H3" s="35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 s="349" t="s">
        <v>351</v>
      </c>
      <c r="B4" s="350"/>
      <c r="C4" s="351"/>
      <c r="D4" s="351"/>
      <c r="E4" s="351"/>
      <c r="F4" s="351"/>
      <c r="G4" s="351"/>
      <c r="H4" s="35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349"/>
      <c r="B5" s="350"/>
      <c r="C5" s="351"/>
      <c r="D5" s="351"/>
      <c r="E5" s="351"/>
      <c r="F5" s="351"/>
      <c r="G5" s="351"/>
      <c r="H5" s="35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352" t="s">
        <v>352</v>
      </c>
      <c r="B6" s="352"/>
      <c r="C6" s="352"/>
      <c r="D6" s="352"/>
      <c r="E6" s="352"/>
      <c r="F6" s="352"/>
      <c r="G6" s="353"/>
      <c r="H6" s="35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352"/>
      <c r="B7" s="352"/>
      <c r="C7" s="352"/>
      <c r="D7" s="352"/>
      <c r="E7" s="352"/>
      <c r="F7" s="352"/>
      <c r="G7" s="353"/>
      <c r="H7" s="35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349" t="s">
        <v>353</v>
      </c>
      <c r="B8" s="350"/>
      <c r="C8" s="351"/>
      <c r="D8" s="351"/>
      <c r="E8" s="351"/>
      <c r="F8" s="351"/>
      <c r="G8" s="351"/>
      <c r="H8" s="35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349"/>
      <c r="B9" s="350"/>
      <c r="C9" s="351"/>
      <c r="D9" s="351"/>
      <c r="E9" s="351"/>
      <c r="F9" s="351"/>
      <c r="G9" s="351"/>
      <c r="H9" s="35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349" t="s">
        <v>354</v>
      </c>
      <c r="B10" s="350"/>
      <c r="C10" s="351"/>
      <c r="D10" s="351"/>
      <c r="E10" s="351"/>
      <c r="F10" s="351"/>
      <c r="G10" s="351"/>
      <c r="H10" s="35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349"/>
      <c r="B11" s="350"/>
      <c r="C11" s="351"/>
      <c r="D11" s="351"/>
      <c r="E11" s="351"/>
      <c r="F11" s="351"/>
      <c r="G11" s="351"/>
      <c r="H11" s="35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88.9" customHeight="1">
      <c r="A12" s="376" t="s">
        <v>355</v>
      </c>
      <c r="B12" s="376"/>
      <c r="C12" s="376"/>
      <c r="D12" s="376"/>
      <c r="E12" s="376"/>
      <c r="F12" s="351"/>
      <c r="G12" s="351"/>
      <c r="H12" s="35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354"/>
      <c r="B13" s="354"/>
      <c r="C13" s="354"/>
      <c r="D13" s="354"/>
      <c r="E13" s="354"/>
      <c r="F13" s="351"/>
      <c r="G13" s="351"/>
      <c r="H13" s="35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0" customHeight="1">
      <c r="A14" s="376" t="s">
        <v>356</v>
      </c>
      <c r="B14" s="376"/>
      <c r="C14" s="376"/>
      <c r="D14" s="376"/>
      <c r="E14" s="376"/>
      <c r="F14" s="351"/>
      <c r="G14" s="351"/>
      <c r="H14" s="35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349"/>
      <c r="B15" s="350"/>
      <c r="C15" s="351"/>
      <c r="D15" s="351"/>
      <c r="E15" s="351"/>
      <c r="F15" s="351"/>
      <c r="G15" s="351"/>
      <c r="H15" s="3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7.6" customHeight="1">
      <c r="A16" s="377" t="s">
        <v>357</v>
      </c>
      <c r="B16" s="377"/>
      <c r="C16" s="377"/>
      <c r="D16" s="377"/>
      <c r="E16" s="377"/>
      <c r="F16" s="377"/>
      <c r="G16" s="353"/>
      <c r="H16" s="35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355"/>
      <c r="B17" s="355"/>
      <c r="C17" s="355"/>
      <c r="D17" s="355"/>
      <c r="E17" s="355"/>
      <c r="F17" s="355"/>
      <c r="G17" s="353"/>
      <c r="H17" s="35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349" t="s">
        <v>358</v>
      </c>
      <c r="B18" s="350"/>
      <c r="C18" s="351"/>
      <c r="D18" s="351"/>
      <c r="E18" s="351"/>
      <c r="F18" s="351"/>
      <c r="G18" s="351"/>
      <c r="H18" s="35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349">
        <v>2004</v>
      </c>
      <c r="B19" s="350">
        <v>147</v>
      </c>
      <c r="C19" s="351"/>
      <c r="D19" s="351"/>
      <c r="E19" s="351"/>
      <c r="F19" s="351"/>
      <c r="G19" s="351"/>
      <c r="H19" s="35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 s="349">
        <v>2001</v>
      </c>
      <c r="B20" s="350">
        <v>157</v>
      </c>
      <c r="C20" s="351"/>
      <c r="D20" s="351"/>
      <c r="E20" s="351"/>
      <c r="F20" s="351"/>
      <c r="G20" s="351"/>
      <c r="H20" s="35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349">
        <v>2006</v>
      </c>
      <c r="B21" s="350">
        <v>158</v>
      </c>
      <c r="C21" s="351"/>
      <c r="D21" s="351"/>
      <c r="E21" s="351"/>
      <c r="F21" s="351"/>
      <c r="G21" s="351"/>
      <c r="H21" s="35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351"/>
      <c r="B22" s="350"/>
      <c r="C22" s="351"/>
      <c r="D22" s="351"/>
      <c r="E22" s="351"/>
      <c r="F22" s="351"/>
      <c r="G22" s="351"/>
      <c r="H22" s="35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349" t="s">
        <v>359</v>
      </c>
      <c r="B23" s="350"/>
      <c r="C23" s="351"/>
      <c r="D23" s="351"/>
      <c r="E23" s="351"/>
      <c r="F23" s="351"/>
      <c r="G23" s="351"/>
      <c r="H23" s="35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/>
      <c r="B24" s="356"/>
      <c r="C24"/>
      <c r="D24" s="357" t="s">
        <v>360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62" customFormat="1" ht="25.5">
      <c r="A25" s="358" t="s">
        <v>361</v>
      </c>
      <c r="B25" s="359" t="s">
        <v>362</v>
      </c>
      <c r="C25" s="360" t="s">
        <v>363</v>
      </c>
      <c r="D25" s="361" t="s">
        <v>364</v>
      </c>
    </row>
    <row r="26" spans="1:1024">
      <c r="A26" s="363">
        <v>79</v>
      </c>
      <c r="B26" s="364">
        <v>18</v>
      </c>
      <c r="C26" s="365">
        <f t="shared" ref="C26:C44" si="0">18-B26</f>
        <v>0</v>
      </c>
      <c r="D26" s="366" t="s">
        <v>365</v>
      </c>
    </row>
    <row r="27" spans="1:1024">
      <c r="A27" s="363">
        <v>23</v>
      </c>
      <c r="B27" s="364">
        <v>17</v>
      </c>
      <c r="C27" s="365">
        <f t="shared" si="0"/>
        <v>1</v>
      </c>
      <c r="D27" s="366" t="s">
        <v>366</v>
      </c>
    </row>
    <row r="28" spans="1:1024">
      <c r="A28" s="363">
        <v>19</v>
      </c>
      <c r="B28" s="364">
        <v>16</v>
      </c>
      <c r="C28" s="365">
        <f t="shared" si="0"/>
        <v>2</v>
      </c>
      <c r="D28" s="366" t="s">
        <v>367</v>
      </c>
    </row>
    <row r="29" spans="1:1024">
      <c r="A29" s="363">
        <v>6</v>
      </c>
      <c r="B29" s="364">
        <v>15</v>
      </c>
      <c r="C29" s="365">
        <f t="shared" si="0"/>
        <v>3</v>
      </c>
      <c r="D29" s="367" t="s">
        <v>368</v>
      </c>
    </row>
    <row r="30" spans="1:1024">
      <c r="A30" s="363">
        <v>7</v>
      </c>
      <c r="B30" s="364">
        <v>14</v>
      </c>
      <c r="C30" s="365">
        <f t="shared" si="0"/>
        <v>4</v>
      </c>
      <c r="D30" s="368"/>
    </row>
    <row r="31" spans="1:1024">
      <c r="A31" s="363">
        <v>4</v>
      </c>
      <c r="B31" s="364">
        <v>13</v>
      </c>
      <c r="C31" s="365">
        <f t="shared" si="0"/>
        <v>5</v>
      </c>
      <c r="D31" s="368"/>
    </row>
    <row r="32" spans="1:1024">
      <c r="A32" s="363">
        <v>6</v>
      </c>
      <c r="B32" s="364">
        <v>12</v>
      </c>
      <c r="C32" s="365">
        <f t="shared" si="0"/>
        <v>6</v>
      </c>
      <c r="D32" s="368"/>
    </row>
    <row r="33" spans="1:4">
      <c r="A33" s="363">
        <v>5</v>
      </c>
      <c r="B33" s="364">
        <v>11</v>
      </c>
      <c r="C33" s="365">
        <f t="shared" si="0"/>
        <v>7</v>
      </c>
      <c r="D33" s="368"/>
    </row>
    <row r="34" spans="1:4">
      <c r="A34" s="363">
        <v>5</v>
      </c>
      <c r="B34" s="364">
        <v>10</v>
      </c>
      <c r="C34" s="365">
        <f t="shared" si="0"/>
        <v>8</v>
      </c>
      <c r="D34" s="368"/>
    </row>
    <row r="35" spans="1:4">
      <c r="A35" s="363">
        <v>7</v>
      </c>
      <c r="B35" s="364">
        <v>9</v>
      </c>
      <c r="C35" s="365">
        <f t="shared" si="0"/>
        <v>9</v>
      </c>
      <c r="D35" s="368"/>
    </row>
    <row r="36" spans="1:4">
      <c r="A36" s="363">
        <v>8</v>
      </c>
      <c r="B36" s="364">
        <v>8</v>
      </c>
      <c r="C36" s="365">
        <f t="shared" si="0"/>
        <v>10</v>
      </c>
      <c r="D36" s="368"/>
    </row>
    <row r="37" spans="1:4">
      <c r="A37" s="363">
        <v>8</v>
      </c>
      <c r="B37" s="364">
        <v>7</v>
      </c>
      <c r="C37" s="365">
        <f t="shared" si="0"/>
        <v>11</v>
      </c>
      <c r="D37" s="368"/>
    </row>
    <row r="38" spans="1:4">
      <c r="A38" s="363">
        <v>8</v>
      </c>
      <c r="B38" s="364">
        <v>6</v>
      </c>
      <c r="C38" s="365">
        <f t="shared" si="0"/>
        <v>12</v>
      </c>
      <c r="D38" s="369"/>
    </row>
    <row r="39" spans="1:4">
      <c r="A39" s="363">
        <v>13</v>
      </c>
      <c r="B39" s="364">
        <v>5</v>
      </c>
      <c r="C39" s="365">
        <f t="shared" si="0"/>
        <v>13</v>
      </c>
      <c r="D39" s="370" t="s">
        <v>369</v>
      </c>
    </row>
    <row r="40" spans="1:4">
      <c r="A40" s="363">
        <v>10</v>
      </c>
      <c r="B40" s="364">
        <v>4</v>
      </c>
      <c r="C40" s="365">
        <f t="shared" si="0"/>
        <v>14</v>
      </c>
      <c r="D40" s="367" t="s">
        <v>368</v>
      </c>
    </row>
    <row r="41" spans="1:4">
      <c r="A41" s="363">
        <v>11</v>
      </c>
      <c r="B41" s="364">
        <v>3</v>
      </c>
      <c r="C41" s="365">
        <f t="shared" si="0"/>
        <v>15</v>
      </c>
      <c r="D41" s="368"/>
    </row>
    <row r="42" spans="1:4">
      <c r="A42" s="363">
        <v>13</v>
      </c>
      <c r="B42" s="364">
        <v>2</v>
      </c>
      <c r="C42" s="365">
        <f t="shared" si="0"/>
        <v>16</v>
      </c>
      <c r="D42" s="369"/>
    </row>
    <row r="43" spans="1:4">
      <c r="A43" s="363">
        <v>7</v>
      </c>
      <c r="B43" s="364">
        <v>1</v>
      </c>
      <c r="C43" s="365">
        <f t="shared" si="0"/>
        <v>17</v>
      </c>
      <c r="D43" s="367" t="s">
        <v>370</v>
      </c>
    </row>
    <row r="44" spans="1:4">
      <c r="A44" s="363">
        <v>9</v>
      </c>
      <c r="B44" s="364">
        <v>0</v>
      </c>
      <c r="C44" s="365">
        <f t="shared" si="0"/>
        <v>18</v>
      </c>
      <c r="D44" s="366" t="s">
        <v>371</v>
      </c>
    </row>
    <row r="45" spans="1:4">
      <c r="A45" s="371">
        <f>SUM(A26:A44)</f>
        <v>248</v>
      </c>
      <c r="B45" s="356"/>
    </row>
  </sheetData>
  <mergeCells count="3">
    <mergeCell ref="A12:E12"/>
    <mergeCell ref="A14:E14"/>
    <mergeCell ref="A16:F16"/>
  </mergeCells>
  <pageMargins left="0.75" right="0.75" top="1" bottom="1" header="0.51180555555555496" footer="0.5"/>
  <pageSetup paperSize="0" scale="0" firstPageNumber="0" orientation="portrait" usePrinterDefaults="0" horizontalDpi="0" verticalDpi="0" copies="0"/>
  <headerFooter>
    <oddFooter>&amp;C&amp;"Arial,Regular"&amp;10&amp;P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"/>
  <sheetViews>
    <sheetView zoomScaleNormal="100" workbookViewId="0"/>
  </sheetViews>
  <sheetFormatPr defaultRowHeight="15.75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"/>
  <sheetViews>
    <sheetView zoomScaleNormal="100" workbookViewId="0"/>
  </sheetViews>
  <sheetFormatPr defaultRowHeight="15.75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2012</vt:lpstr>
      <vt:lpstr>2013</vt:lpstr>
      <vt:lpstr>2014</vt:lpstr>
      <vt:lpstr>All Years</vt:lpstr>
      <vt:lpstr>COMMENTS</vt:lpstr>
      <vt:lpstr>Sheet2</vt:lpstr>
      <vt:lpstr>Sheet3</vt:lpstr>
      <vt:lpstr>'2012'!Print_Area</vt:lpstr>
      <vt:lpstr>'2012'!Print_Titles</vt:lpstr>
      <vt:lpstr>'2013'!Print_Titles</vt:lpstr>
      <vt:lpstr>'2014'!Print_Titles</vt:lpstr>
      <vt:lpstr>'All Years'!Print_Titles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xenon</cp:lastModifiedBy>
  <cp:revision>0</cp:revision>
  <cp:lastPrinted>2014-05-17T18:04:05Z</cp:lastPrinted>
  <dcterms:created xsi:type="dcterms:W3CDTF">2012-05-23T17:13:31Z</dcterms:created>
  <dcterms:modified xsi:type="dcterms:W3CDTF">2018-06-19T04:16:40Z</dcterms:modified>
  <dc:language>en-US</dc:language>
</cp:coreProperties>
</file>